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." sheetId="1" r:id="rId1"/>
  </sheets>
  <definedNames>
    <definedName name="_xlnm.Print_Area" localSheetId="0">'V.'!$A$1:$AH$325</definedName>
    <definedName name="_xlfn_COUNTIFS">#N/A</definedName>
    <definedName name="_xlnm__FilterDatabase" localSheetId="0">'V.'!$C$39:$AG$42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<sst xmlns="http://schemas.openxmlformats.org/spreadsheetml/2006/main" count="673" uniqueCount="257">
  <si>
    <t xml:space="preserve">   </t>
  </si>
  <si>
    <t>V. kolo – Brno</t>
  </si>
  <si>
    <t>2017</t>
  </si>
  <si>
    <t xml:space="preserve"> - výsledková listina</t>
  </si>
  <si>
    <t xml:space="preserve"> </t>
  </si>
  <si>
    <t xml:space="preserve">  </t>
  </si>
  <si>
    <t xml:space="preserve"> - </t>
  </si>
  <si>
    <t>Náhodné číslo</t>
  </si>
  <si>
    <t>Cesta č.1</t>
  </si>
  <si>
    <t>Cesta č.3</t>
  </si>
  <si>
    <t>Cesta č.4</t>
  </si>
  <si>
    <t>Cesta č.5</t>
  </si>
  <si>
    <t>Cesta č.6</t>
  </si>
  <si>
    <t>Cesta č.7</t>
  </si>
  <si>
    <t>Cesta č.8</t>
  </si>
  <si>
    <t>Cesta č.9</t>
  </si>
  <si>
    <t>Cesta č.10</t>
  </si>
  <si>
    <t>Cesta č.11</t>
  </si>
  <si>
    <t>Body základní část</t>
  </si>
  <si>
    <t>Body celkem</t>
  </si>
  <si>
    <t>Pořadí</t>
  </si>
  <si>
    <t>Pořadí pro MPM</t>
  </si>
  <si>
    <t>Koef.</t>
  </si>
  <si>
    <t>Poř. č.</t>
  </si>
  <si>
    <t>Identifikace</t>
  </si>
  <si>
    <t>Příjmení</t>
  </si>
  <si>
    <t>Jméno</t>
  </si>
  <si>
    <t>Ročník</t>
  </si>
  <si>
    <t>e-mail</t>
  </si>
  <si>
    <t>Oddíl</t>
  </si>
  <si>
    <t>Státní příslušnost</t>
  </si>
  <si>
    <t>chyt</t>
  </si>
  <si>
    <t>Body</t>
  </si>
  <si>
    <t xml:space="preserve">kategorie </t>
  </si>
  <si>
    <t>Dívky</t>
  </si>
  <si>
    <t>"E"</t>
  </si>
  <si>
    <t>až</t>
  </si>
  <si>
    <t>ročník</t>
  </si>
  <si>
    <t>a mladší</t>
  </si>
  <si>
    <t>Cesta č.2</t>
  </si>
  <si>
    <t>Bodanská</t>
  </si>
  <si>
    <t>Adéla</t>
  </si>
  <si>
    <t>Vertikon Zlín</t>
  </si>
  <si>
    <t>CZ</t>
  </si>
  <si>
    <t>Brzobohatá</t>
  </si>
  <si>
    <t>Gabriela</t>
  </si>
  <si>
    <t>Rocky Monkeys, Sokol Brno I</t>
  </si>
  <si>
    <t>Bučková</t>
  </si>
  <si>
    <t>Tereza</t>
  </si>
  <si>
    <t>M-Guide Flash Wall Team</t>
  </si>
  <si>
    <t>Capandová</t>
  </si>
  <si>
    <t>Sára</t>
  </si>
  <si>
    <t>Dedková</t>
  </si>
  <si>
    <t>Klára</t>
  </si>
  <si>
    <t>Hamplová</t>
  </si>
  <si>
    <t>Lenka</t>
  </si>
  <si>
    <t xml:space="preserve">Havlíčková </t>
  </si>
  <si>
    <t>Charlotte</t>
  </si>
  <si>
    <t>Pavoučci Pustiměř, TRIOP</t>
  </si>
  <si>
    <t>Šimová</t>
  </si>
  <si>
    <t>Jarmila</t>
  </si>
  <si>
    <t>Hanyková</t>
  </si>
  <si>
    <t>Emma</t>
  </si>
  <si>
    <t>Lezčata Kuřim</t>
  </si>
  <si>
    <t>Rutarová</t>
  </si>
  <si>
    <t>Lada</t>
  </si>
  <si>
    <t>HK Orlová</t>
  </si>
  <si>
    <t>Cídlová</t>
  </si>
  <si>
    <t>Jana</t>
  </si>
  <si>
    <t>TOM Horolezčata Brno</t>
  </si>
  <si>
    <t>Hozíková</t>
  </si>
  <si>
    <t>Eliška</t>
  </si>
  <si>
    <t>Sýkorová</t>
  </si>
  <si>
    <t>Lucie</t>
  </si>
  <si>
    <t>Stěna Šumperk</t>
  </si>
  <si>
    <t>Chlapci</t>
  </si>
  <si>
    <t>Školař</t>
  </si>
  <si>
    <t>Dan</t>
  </si>
  <si>
    <t>Smítal</t>
  </si>
  <si>
    <t>Šimon</t>
  </si>
  <si>
    <t>Bartoš</t>
  </si>
  <si>
    <t>Mateo</t>
  </si>
  <si>
    <t>Čermák</t>
  </si>
  <si>
    <t>Timotej</t>
  </si>
  <si>
    <t>Procházka</t>
  </si>
  <si>
    <t>Pavel</t>
  </si>
  <si>
    <t>Kessler</t>
  </si>
  <si>
    <t>Albert</t>
  </si>
  <si>
    <t>stenaspk.cz</t>
  </si>
  <si>
    <t>Bodanský</t>
  </si>
  <si>
    <t>Miroslav</t>
  </si>
  <si>
    <t>"D"</t>
  </si>
  <si>
    <t>-</t>
  </si>
  <si>
    <t>Konečná</t>
  </si>
  <si>
    <t>Viktorie</t>
  </si>
  <si>
    <t>Slobodová</t>
  </si>
  <si>
    <t>Lea</t>
  </si>
  <si>
    <t>SK</t>
  </si>
  <si>
    <t>Bartošová</t>
  </si>
  <si>
    <t>Mia</t>
  </si>
  <si>
    <t>Plchová</t>
  </si>
  <si>
    <t>Magdalena</t>
  </si>
  <si>
    <t>Zapletalová</t>
  </si>
  <si>
    <t>Amálie</t>
  </si>
  <si>
    <t>HO Atlas Opava</t>
  </si>
  <si>
    <t>Anna</t>
  </si>
  <si>
    <t>Králíková</t>
  </si>
  <si>
    <t>7až8</t>
  </si>
  <si>
    <t>Lhotková</t>
  </si>
  <si>
    <t xml:space="preserve">Marešová </t>
  </si>
  <si>
    <t>HK Lanškroun</t>
  </si>
  <si>
    <t>Nicole</t>
  </si>
  <si>
    <t>Adriana</t>
  </si>
  <si>
    <t>Raková</t>
  </si>
  <si>
    <t>Daniela</t>
  </si>
  <si>
    <t>Adámková</t>
  </si>
  <si>
    <t>Jolana</t>
  </si>
  <si>
    <t>Sparlingová</t>
  </si>
  <si>
    <t>Zoe</t>
  </si>
  <si>
    <t>Cikánková</t>
  </si>
  <si>
    <t>Terezie</t>
  </si>
  <si>
    <t>Čermáková</t>
  </si>
  <si>
    <t>Sabina</t>
  </si>
  <si>
    <t>Brhelová</t>
  </si>
  <si>
    <t>Beáta</t>
  </si>
  <si>
    <t>Jílková</t>
  </si>
  <si>
    <t>Johana</t>
  </si>
  <si>
    <t>Tůnová</t>
  </si>
  <si>
    <t>Kateřina</t>
  </si>
  <si>
    <t>Rocky Monkeys; Sokol Brno I</t>
  </si>
  <si>
    <t>Svobodová</t>
  </si>
  <si>
    <t>mimo soutěž</t>
  </si>
  <si>
    <t>X</t>
  </si>
  <si>
    <t>Skoupý</t>
  </si>
  <si>
    <t>Samuel</t>
  </si>
  <si>
    <t>Jaroš</t>
  </si>
  <si>
    <t>Václav</t>
  </si>
  <si>
    <t>Kovařík</t>
  </si>
  <si>
    <t>Kryštof</t>
  </si>
  <si>
    <t>HK Babí lom Kuřim</t>
  </si>
  <si>
    <t>Teichmann</t>
  </si>
  <si>
    <t>Viktor</t>
  </si>
  <si>
    <t>Krakeš</t>
  </si>
  <si>
    <t>Cupák</t>
  </si>
  <si>
    <t>Matyáš</t>
  </si>
  <si>
    <t>Potůček</t>
  </si>
  <si>
    <t>Holub</t>
  </si>
  <si>
    <t>Vojtěch</t>
  </si>
  <si>
    <t>Sekanina</t>
  </si>
  <si>
    <t>Matěj</t>
  </si>
  <si>
    <t>Pečenka</t>
  </si>
  <si>
    <t>Adam</t>
  </si>
  <si>
    <t>Götze</t>
  </si>
  <si>
    <t>Daniel</t>
  </si>
  <si>
    <t>HK Orlová/HO TJ Baník Karviná</t>
  </si>
  <si>
    <t>Schauer</t>
  </si>
  <si>
    <t>Dušánek</t>
  </si>
  <si>
    <t>Filip</t>
  </si>
  <si>
    <t>HK Lanškroun, z.s.</t>
  </si>
  <si>
    <t>"C"</t>
  </si>
  <si>
    <t>Dušánková</t>
  </si>
  <si>
    <t>Martina</t>
  </si>
  <si>
    <t>Mihalčíková</t>
  </si>
  <si>
    <t>"Korcle"-Tendon Blok Ostrava</t>
  </si>
  <si>
    <t>Ciechanowska</t>
  </si>
  <si>
    <t>Milena</t>
  </si>
  <si>
    <t>GTW Gliwice</t>
  </si>
  <si>
    <t>PL</t>
  </si>
  <si>
    <t>Mašková</t>
  </si>
  <si>
    <t>Nela</t>
  </si>
  <si>
    <t>Plšková</t>
  </si>
  <si>
    <t>Barbora</t>
  </si>
  <si>
    <t>ZŠ Vsetín - Luh</t>
  </si>
  <si>
    <t>Esterková</t>
  </si>
  <si>
    <t>Veronika</t>
  </si>
  <si>
    <t>6až8</t>
  </si>
  <si>
    <t>Skoupá</t>
  </si>
  <si>
    <t>Grosmanová</t>
  </si>
  <si>
    <t>Karolína</t>
  </si>
  <si>
    <t>Vlachová</t>
  </si>
  <si>
    <t>HK Orlová/HO TJ Baník Karviná, Tendon Blok Ostrava</t>
  </si>
  <si>
    <t>Mrázová</t>
  </si>
  <si>
    <t>SPL Pustiměř</t>
  </si>
  <si>
    <t>Fichtelová</t>
  </si>
  <si>
    <t>Fialová</t>
  </si>
  <si>
    <t>Mlčochová</t>
  </si>
  <si>
    <t>Škrobálková</t>
  </si>
  <si>
    <t>Klaudie</t>
  </si>
  <si>
    <t>Kesslerová</t>
  </si>
  <si>
    <t>Antonie</t>
  </si>
  <si>
    <t>Maršálek</t>
  </si>
  <si>
    <t>HO Frýdek-Místek</t>
  </si>
  <si>
    <t>Kolařík</t>
  </si>
  <si>
    <t>Hurta</t>
  </si>
  <si>
    <t>Petr</t>
  </si>
  <si>
    <t>Alpin club Rožnov p.R.</t>
  </si>
  <si>
    <t>Jančuš</t>
  </si>
  <si>
    <t>Vilém</t>
  </si>
  <si>
    <t>Hacura</t>
  </si>
  <si>
    <t>Lukáš</t>
  </si>
  <si>
    <t>Sepši</t>
  </si>
  <si>
    <t>Jakub</t>
  </si>
  <si>
    <t>"B"</t>
  </si>
  <si>
    <t>Nikola</t>
  </si>
  <si>
    <t>Deuserová</t>
  </si>
  <si>
    <t>HO Rebel Pustimer, lezeckytrenink.cz</t>
  </si>
  <si>
    <t>Bajerová</t>
  </si>
  <si>
    <t>Velké Meziříčí</t>
  </si>
  <si>
    <t>Martyna</t>
  </si>
  <si>
    <t>Toužínová</t>
  </si>
  <si>
    <t>Vaverková</t>
  </si>
  <si>
    <t>Chvílová</t>
  </si>
  <si>
    <t>HO Příbor z.s.</t>
  </si>
  <si>
    <t>Provazníková</t>
  </si>
  <si>
    <t>Marie</t>
  </si>
  <si>
    <t>Aksman</t>
  </si>
  <si>
    <t>Patrycja</t>
  </si>
  <si>
    <t>Pl</t>
  </si>
  <si>
    <t>Hrbáčová</t>
  </si>
  <si>
    <t>A. Ludmila</t>
  </si>
  <si>
    <t>Hejtmánková</t>
  </si>
  <si>
    <t>Vidrmanová</t>
  </si>
  <si>
    <t>Hana</t>
  </si>
  <si>
    <t>Pierniková</t>
  </si>
  <si>
    <t>Mikulec</t>
  </si>
  <si>
    <t>Martin</t>
  </si>
  <si>
    <t>Hromada</t>
  </si>
  <si>
    <t>Lezecká akadémia, Vyškov</t>
  </si>
  <si>
    <t>Babača</t>
  </si>
  <si>
    <t>Čeněk</t>
  </si>
  <si>
    <t>Gruber</t>
  </si>
  <si>
    <t>Kocián</t>
  </si>
  <si>
    <t>Tomáš</t>
  </si>
  <si>
    <t>Závorka</t>
  </si>
  <si>
    <t>Prokop</t>
  </si>
  <si>
    <t>Rypl</t>
  </si>
  <si>
    <t>Jiří</t>
  </si>
  <si>
    <t>Ciesielski</t>
  </si>
  <si>
    <t>Bartosz</t>
  </si>
  <si>
    <t>GTW Giwice (PL)</t>
  </si>
  <si>
    <t>"A"</t>
  </si>
  <si>
    <t>Prokešová</t>
  </si>
  <si>
    <t>Simona</t>
  </si>
  <si>
    <t>Skříčková</t>
  </si>
  <si>
    <t>Zuzana</t>
  </si>
  <si>
    <t>Kaletová</t>
  </si>
  <si>
    <t>Simeonová</t>
  </si>
  <si>
    <t>Hudy stěna</t>
  </si>
  <si>
    <t>Galeová</t>
  </si>
  <si>
    <t>Ema</t>
  </si>
  <si>
    <t>Markéta</t>
  </si>
  <si>
    <t>Žalská</t>
  </si>
  <si>
    <t>TJ Baník Karviná, #gendateam</t>
  </si>
  <si>
    <t>Štěpán</t>
  </si>
  <si>
    <t>Špringl</t>
  </si>
  <si>
    <t>Hlavní rozhodčí:</t>
  </si>
  <si>
    <t>Jiří Babača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</si>
</sst>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#,##0&quot; Kč&quot;"/>
    <numFmt numFmtId="168" formatCode="0.0"/>
    <numFmt numFmtId="169" formatCode="\ [$₹-458]* #,##0\ ;\ [$₹-458]* \-#,##0\ ;\ [$₹-458]* &quot;- &quot;;\ @\ "/>
    <numFmt numFmtId="170" formatCode="&quot;PRAVDA&quot;;&quot;PRAVDA&quot;;&quot;NEPRAVDA&quot;"/>
  </numFmts>
  <fonts count="34">
    <font>
      <sz val="10"/>
      <name val="Arial"/>
      <family val="2"/>
    </font>
    <font>
      <sz val="10"/>
      <color indexed="8"/>
      <name val="Mangal"/>
      <family val="2"/>
    </font>
    <font>
      <sz val="10"/>
      <color indexed="9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10"/>
      <color indexed="9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2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62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0" xfId="0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  <xf numFmtId="164" fontId="10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 horizontal="left" vertical="center"/>
    </xf>
    <xf numFmtId="164" fontId="10" fillId="0" borderId="0" xfId="0" applyFont="1" applyAlignment="1">
      <alignment horizontal="left" vertical="center"/>
    </xf>
    <xf numFmtId="166" fontId="12" fillId="0" borderId="0" xfId="0" applyNumberFormat="1" applyFont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164" fontId="12" fillId="0" borderId="0" xfId="0" applyFont="1" applyBorder="1" applyAlignment="1">
      <alignment horizontal="left" vertical="center"/>
    </xf>
    <xf numFmtId="167" fontId="12" fillId="0" borderId="0" xfId="0" applyNumberFormat="1" applyFont="1" applyAlignment="1">
      <alignment horizontal="center" vertical="center"/>
    </xf>
    <xf numFmtId="167" fontId="12" fillId="0" borderId="0" xfId="0" applyNumberFormat="1" applyFont="1" applyFill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Alignment="1">
      <alignment horizontal="left" vertical="center"/>
    </xf>
    <xf numFmtId="165" fontId="16" fillId="0" borderId="0" xfId="0" applyNumberFormat="1" applyFont="1" applyAlignment="1">
      <alignment/>
    </xf>
    <xf numFmtId="164" fontId="17" fillId="0" borderId="0" xfId="0" applyFont="1" applyAlignment="1">
      <alignment/>
    </xf>
    <xf numFmtId="164" fontId="16" fillId="0" borderId="0" xfId="0" applyFont="1" applyBorder="1" applyAlignment="1">
      <alignment horizontal="left"/>
    </xf>
    <xf numFmtId="167" fontId="17" fillId="0" borderId="0" xfId="0" applyNumberFormat="1" applyFont="1" applyAlignment="1">
      <alignment horizontal="center" vertical="center"/>
    </xf>
    <xf numFmtId="164" fontId="16" fillId="0" borderId="2" xfId="0" applyFont="1" applyFill="1" applyBorder="1" applyAlignment="1">
      <alignment horizontal="center" textRotation="90" wrapText="1"/>
    </xf>
    <xf numFmtId="164" fontId="18" fillId="0" borderId="3" xfId="0" applyFont="1" applyBorder="1" applyAlignment="1">
      <alignment horizontal="center" vertical="center"/>
    </xf>
    <xf numFmtId="165" fontId="18" fillId="0" borderId="4" xfId="0" applyNumberFormat="1" applyFont="1" applyBorder="1" applyAlignment="1">
      <alignment horizontal="center" vertical="center" textRotation="180" wrapText="1"/>
    </xf>
    <xf numFmtId="164" fontId="18" fillId="0" borderId="4" xfId="0" applyFont="1" applyBorder="1" applyAlignment="1">
      <alignment horizontal="center" vertical="center" textRotation="180" wrapText="1"/>
    </xf>
    <xf numFmtId="164" fontId="19" fillId="0" borderId="4" xfId="0" applyFont="1" applyBorder="1" applyAlignment="1">
      <alignment horizontal="center" vertical="center" textRotation="180" wrapText="1"/>
    </xf>
    <xf numFmtId="164" fontId="16" fillId="0" borderId="2" xfId="0" applyFont="1" applyBorder="1" applyAlignment="1">
      <alignment horizontal="center" textRotation="90" wrapText="1"/>
    </xf>
    <xf numFmtId="164" fontId="20" fillId="0" borderId="0" xfId="0" applyFont="1" applyAlignment="1">
      <alignment horizontal="center" vertical="center"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 horizontal="left" vertical="center"/>
    </xf>
    <xf numFmtId="165" fontId="20" fillId="0" borderId="0" xfId="0" applyNumberFormat="1" applyFont="1" applyAlignment="1">
      <alignment horizontal="center" vertical="center"/>
    </xf>
    <xf numFmtId="164" fontId="21" fillId="0" borderId="0" xfId="0" applyFont="1" applyAlignment="1">
      <alignment horizontal="center" vertical="center"/>
    </xf>
    <xf numFmtId="164" fontId="20" fillId="0" borderId="0" xfId="0" applyFont="1" applyBorder="1" applyAlignment="1">
      <alignment horizontal="left"/>
    </xf>
    <xf numFmtId="167" fontId="20" fillId="0" borderId="0" xfId="0" applyNumberFormat="1" applyFont="1" applyAlignment="1">
      <alignment horizontal="center" vertical="center"/>
    </xf>
    <xf numFmtId="164" fontId="16" fillId="0" borderId="5" xfId="0" applyFont="1" applyBorder="1" applyAlignment="1">
      <alignment horizontal="center" vertical="center"/>
    </xf>
    <xf numFmtId="168" fontId="16" fillId="9" borderId="6" xfId="0" applyNumberFormat="1" applyFont="1" applyFill="1" applyBorder="1" applyAlignment="1">
      <alignment horizontal="center" vertical="center"/>
    </xf>
    <xf numFmtId="164" fontId="20" fillId="0" borderId="0" xfId="0" applyFont="1" applyAlignment="1">
      <alignment/>
    </xf>
    <xf numFmtId="164" fontId="18" fillId="0" borderId="7" xfId="0" applyFont="1" applyBorder="1" applyAlignment="1">
      <alignment horizontal="center" vertical="center" wrapText="1"/>
    </xf>
    <xf numFmtId="164" fontId="18" fillId="0" borderId="8" xfId="0" applyFont="1" applyBorder="1" applyAlignment="1">
      <alignment horizontal="center" vertical="center" wrapText="1"/>
    </xf>
    <xf numFmtId="164" fontId="18" fillId="0" borderId="9" xfId="0" applyFont="1" applyBorder="1" applyAlignment="1">
      <alignment horizontal="left" vertical="center" wrapText="1"/>
    </xf>
    <xf numFmtId="165" fontId="18" fillId="0" borderId="9" xfId="0" applyNumberFormat="1" applyFont="1" applyBorder="1" applyAlignment="1">
      <alignment horizontal="center" vertical="center" wrapText="1"/>
    </xf>
    <xf numFmtId="164" fontId="22" fillId="0" borderId="10" xfId="0" applyFont="1" applyBorder="1" applyAlignment="1">
      <alignment vertical="center" textRotation="180" wrapText="1"/>
    </xf>
    <xf numFmtId="164" fontId="18" fillId="0" borderId="8" xfId="0" applyFont="1" applyBorder="1" applyAlignment="1">
      <alignment horizontal="left" vertical="center" wrapText="1"/>
    </xf>
    <xf numFmtId="167" fontId="16" fillId="0" borderId="11" xfId="0" applyNumberFormat="1" applyFont="1" applyBorder="1" applyAlignment="1">
      <alignment horizontal="center" vertical="center" wrapText="1"/>
    </xf>
    <xf numFmtId="164" fontId="16" fillId="0" borderId="12" xfId="0" applyFont="1" applyBorder="1" applyAlignment="1">
      <alignment horizontal="center" vertical="center" wrapText="1"/>
    </xf>
    <xf numFmtId="164" fontId="16" fillId="0" borderId="13" xfId="0" applyFont="1" applyBorder="1" applyAlignment="1">
      <alignment horizontal="center" vertical="center" textRotation="180" wrapText="1"/>
    </xf>
    <xf numFmtId="164" fontId="16" fillId="0" borderId="0" xfId="0" applyFont="1" applyAlignment="1">
      <alignment vertical="center" wrapText="1"/>
    </xf>
    <xf numFmtId="164" fontId="11" fillId="0" borderId="14" xfId="0" applyFont="1" applyBorder="1" applyAlignment="1">
      <alignment horizontal="center" vertical="center"/>
    </xf>
    <xf numFmtId="164" fontId="15" fillId="0" borderId="14" xfId="0" applyFont="1" applyBorder="1" applyAlignment="1">
      <alignment horizontal="center"/>
    </xf>
    <xf numFmtId="164" fontId="15" fillId="0" borderId="14" xfId="0" applyFont="1" applyBorder="1" applyAlignment="1">
      <alignment horizontal="left" vertical="center"/>
    </xf>
    <xf numFmtId="164" fontId="11" fillId="10" borderId="14" xfId="0" applyFont="1" applyFill="1" applyBorder="1" applyAlignment="1">
      <alignment horizontal="left" vertical="center"/>
    </xf>
    <xf numFmtId="164" fontId="23" fillId="0" borderId="14" xfId="0" applyFont="1" applyBorder="1" applyAlignment="1">
      <alignment horizontal="left" vertical="center"/>
    </xf>
    <xf numFmtId="164" fontId="24" fillId="0" borderId="14" xfId="0" applyFont="1" applyBorder="1" applyAlignment="1">
      <alignment horizontal="left"/>
    </xf>
    <xf numFmtId="167" fontId="25" fillId="0" borderId="0" xfId="0" applyNumberFormat="1" applyFont="1" applyAlignment="1">
      <alignment horizontal="center" vertical="center" wrapText="1"/>
    </xf>
    <xf numFmtId="167" fontId="25" fillId="0" borderId="0" xfId="0" applyNumberFormat="1" applyFont="1" applyFill="1" applyAlignment="1">
      <alignment horizontal="center" vertical="center" wrapText="1"/>
    </xf>
    <xf numFmtId="164" fontId="25" fillId="0" borderId="15" xfId="0" applyFont="1" applyBorder="1" applyAlignment="1">
      <alignment vertical="center" wrapText="1"/>
    </xf>
    <xf numFmtId="164" fontId="25" fillId="0" borderId="15" xfId="0" applyFont="1" applyBorder="1" applyAlignment="1">
      <alignment horizontal="center" vertical="center" wrapText="1"/>
    </xf>
    <xf numFmtId="165" fontId="18" fillId="0" borderId="15" xfId="0" applyNumberFormat="1" applyFont="1" applyBorder="1" applyAlignment="1">
      <alignment horizontal="center" vertical="center" textRotation="90" wrapText="1"/>
    </xf>
    <xf numFmtId="164" fontId="18" fillId="0" borderId="15" xfId="0" applyFont="1" applyBorder="1" applyAlignment="1">
      <alignment horizontal="center" vertical="center" textRotation="90" wrapText="1"/>
    </xf>
    <xf numFmtId="164" fontId="19" fillId="0" borderId="15" xfId="0" applyFont="1" applyBorder="1" applyAlignment="1">
      <alignment horizontal="center" textRotation="90" wrapText="1"/>
    </xf>
    <xf numFmtId="164" fontId="25" fillId="0" borderId="0" xfId="0" applyFont="1" applyBorder="1" applyAlignment="1">
      <alignment horizontal="center" textRotation="90" wrapText="1"/>
    </xf>
    <xf numFmtId="164" fontId="25" fillId="0" borderId="0" xfId="0" applyFont="1" applyAlignment="1">
      <alignment vertical="center" wrapText="1"/>
    </xf>
    <xf numFmtId="164" fontId="16" fillId="0" borderId="16" xfId="0" applyFont="1" applyBorder="1" applyAlignment="1">
      <alignment horizontal="left" vertical="center"/>
    </xf>
    <xf numFmtId="164" fontId="25" fillId="0" borderId="16" xfId="0" applyFont="1" applyBorder="1" applyAlignment="1">
      <alignment horizontal="right" vertical="center"/>
    </xf>
    <xf numFmtId="165" fontId="25" fillId="0" borderId="16" xfId="0" applyNumberFormat="1" applyFont="1" applyBorder="1" applyAlignment="1">
      <alignment horizontal="right" vertical="center"/>
    </xf>
    <xf numFmtId="164" fontId="23" fillId="0" borderId="16" xfId="0" applyFont="1" applyBorder="1" applyAlignment="1">
      <alignment horizontal="center" vertical="center"/>
    </xf>
    <xf numFmtId="165" fontId="25" fillId="0" borderId="16" xfId="0" applyNumberFormat="1" applyFont="1" applyBorder="1" applyAlignment="1">
      <alignment horizontal="left" vertical="center"/>
    </xf>
    <xf numFmtId="167" fontId="16" fillId="0" borderId="17" xfId="0" applyNumberFormat="1" applyFont="1" applyBorder="1" applyAlignment="1">
      <alignment horizontal="center" vertical="center" wrapText="1"/>
    </xf>
    <xf numFmtId="167" fontId="16" fillId="0" borderId="17" xfId="0" applyNumberFormat="1" applyFont="1" applyFill="1" applyBorder="1" applyAlignment="1">
      <alignment horizontal="center" vertical="center" wrapText="1"/>
    </xf>
    <xf numFmtId="164" fontId="18" fillId="0" borderId="4" xfId="0" applyFont="1" applyBorder="1" applyAlignment="1">
      <alignment horizontal="center" vertical="center"/>
    </xf>
    <xf numFmtId="165" fontId="18" fillId="10" borderId="18" xfId="0" applyNumberFormat="1" applyFont="1" applyFill="1" applyBorder="1" applyAlignment="1">
      <alignment horizontal="center" vertical="center" textRotation="90" wrapText="1"/>
    </xf>
    <xf numFmtId="164" fontId="18" fillId="10" borderId="19" xfId="0" applyFont="1" applyFill="1" applyBorder="1" applyAlignment="1">
      <alignment horizontal="center" vertical="center" textRotation="90" wrapText="1"/>
    </xf>
    <xf numFmtId="164" fontId="19" fillId="10" borderId="20" xfId="0" applyFont="1" applyFill="1" applyBorder="1" applyAlignment="1">
      <alignment horizontal="center" textRotation="90" wrapText="1"/>
    </xf>
    <xf numFmtId="164" fontId="16" fillId="0" borderId="0" xfId="0" applyFont="1" applyBorder="1" applyAlignment="1">
      <alignment horizontal="center" textRotation="90" wrapText="1"/>
    </xf>
    <xf numFmtId="164" fontId="26" fillId="0" borderId="5" xfId="0" applyFont="1" applyBorder="1" applyAlignment="1">
      <alignment horizontal="center" vertical="center"/>
    </xf>
    <xf numFmtId="164" fontId="26" fillId="0" borderId="21" xfId="0" applyFont="1" applyBorder="1" applyAlignment="1">
      <alignment horizontal="center"/>
    </xf>
    <xf numFmtId="164" fontId="26" fillId="0" borderId="21" xfId="0" applyFont="1" applyBorder="1" applyAlignment="1">
      <alignment horizontal="left" vertical="center"/>
    </xf>
    <xf numFmtId="164" fontId="27" fillId="0" borderId="22" xfId="0" applyFont="1" applyBorder="1" applyAlignment="1">
      <alignment horizontal="center"/>
    </xf>
    <xf numFmtId="164" fontId="26" fillId="0" borderId="23" xfId="0" applyFont="1" applyBorder="1" applyAlignment="1">
      <alignment horizontal="left"/>
    </xf>
    <xf numFmtId="164" fontId="26" fillId="11" borderId="6" xfId="0" applyFont="1" applyFill="1" applyBorder="1" applyAlignment="1">
      <alignment horizontal="center"/>
    </xf>
    <xf numFmtId="164" fontId="26" fillId="0" borderId="6" xfId="0" applyFont="1" applyFill="1" applyBorder="1" applyAlignment="1">
      <alignment horizontal="center"/>
    </xf>
    <xf numFmtId="164" fontId="26" fillId="0" borderId="5" xfId="0" applyFont="1" applyBorder="1" applyAlignment="1" applyProtection="1">
      <alignment horizontal="center" vertical="center"/>
      <protection/>
    </xf>
    <xf numFmtId="164" fontId="26" fillId="12" borderId="6" xfId="0" applyFont="1" applyFill="1" applyBorder="1" applyAlignment="1">
      <alignment horizontal="center" vertical="center"/>
    </xf>
    <xf numFmtId="164" fontId="26" fillId="0" borderId="23" xfId="0" applyFont="1" applyBorder="1" applyAlignment="1">
      <alignment horizontal="center" vertical="center"/>
    </xf>
    <xf numFmtId="164" fontId="26" fillId="0" borderId="21" xfId="0" applyFont="1" applyBorder="1" applyAlignment="1">
      <alignment horizontal="center" vertical="center"/>
    </xf>
    <xf numFmtId="165" fontId="26" fillId="13" borderId="24" xfId="0" applyNumberFormat="1" applyFont="1" applyFill="1" applyBorder="1" applyAlignment="1">
      <alignment horizontal="center" vertical="center"/>
    </xf>
    <xf numFmtId="164" fontId="26" fillId="12" borderId="24" xfId="0" applyFont="1" applyFill="1" applyBorder="1" applyAlignment="1">
      <alignment horizontal="center" vertical="center"/>
    </xf>
    <xf numFmtId="164" fontId="28" fillId="12" borderId="24" xfId="0" applyFont="1" applyFill="1" applyBorder="1" applyAlignment="1">
      <alignment horizontal="center" vertical="center"/>
    </xf>
    <xf numFmtId="164" fontId="26" fillId="0" borderId="2" xfId="0" applyFont="1" applyBorder="1" applyAlignment="1">
      <alignment horizontal="center"/>
    </xf>
    <xf numFmtId="164" fontId="28" fillId="0" borderId="3" xfId="0" applyFont="1" applyBorder="1" applyAlignment="1">
      <alignment horizontal="center" vertical="center"/>
    </xf>
    <xf numFmtId="164" fontId="26" fillId="0" borderId="0" xfId="0" applyFont="1" applyAlignment="1">
      <alignment/>
    </xf>
    <xf numFmtId="169" fontId="28" fillId="12" borderId="3" xfId="0" applyNumberFormat="1" applyFont="1" applyFill="1" applyBorder="1" applyAlignment="1">
      <alignment/>
    </xf>
    <xf numFmtId="164" fontId="28" fillId="0" borderId="25" xfId="0" applyFont="1" applyBorder="1" applyAlignment="1">
      <alignment horizontal="center" vertical="center"/>
    </xf>
    <xf numFmtId="169" fontId="28" fillId="12" borderId="24" xfId="0" applyNumberFormat="1" applyFont="1" applyFill="1" applyBorder="1" applyAlignment="1">
      <alignment/>
    </xf>
    <xf numFmtId="164" fontId="29" fillId="0" borderId="25" xfId="0" applyFont="1" applyBorder="1" applyAlignment="1">
      <alignment horizontal="center" vertical="center"/>
    </xf>
    <xf numFmtId="164" fontId="11" fillId="14" borderId="14" xfId="0" applyFont="1" applyFill="1" applyBorder="1" applyAlignment="1">
      <alignment horizontal="left" vertical="center"/>
    </xf>
    <xf numFmtId="165" fontId="11" fillId="0" borderId="14" xfId="0" applyNumberFormat="1" applyFont="1" applyBorder="1" applyAlignment="1">
      <alignment horizontal="center" vertical="center"/>
    </xf>
    <xf numFmtId="164" fontId="24" fillId="0" borderId="0" xfId="0" applyFont="1" applyBorder="1" applyAlignment="1">
      <alignment horizontal="left"/>
    </xf>
    <xf numFmtId="167" fontId="24" fillId="0" borderId="0" xfId="0" applyNumberFormat="1" applyFont="1" applyBorder="1" applyAlignment="1">
      <alignment horizontal="center" vertical="center"/>
    </xf>
    <xf numFmtId="164" fontId="24" fillId="0" borderId="26" xfId="0" applyFont="1" applyBorder="1" applyAlignment="1">
      <alignment horizontal="center" vertical="center"/>
    </xf>
    <xf numFmtId="165" fontId="26" fillId="0" borderId="26" xfId="0" applyNumberFormat="1" applyFont="1" applyBorder="1" applyAlignment="1">
      <alignment horizontal="center" vertical="center"/>
    </xf>
    <xf numFmtId="164" fontId="26" fillId="0" borderId="26" xfId="0" applyFont="1" applyBorder="1" applyAlignment="1">
      <alignment horizontal="center" vertical="center"/>
    </xf>
    <xf numFmtId="164" fontId="30" fillId="0" borderId="26" xfId="0" applyFont="1" applyBorder="1" applyAlignment="1">
      <alignment horizontal="center"/>
    </xf>
    <xf numFmtId="164" fontId="24" fillId="0" borderId="2" xfId="0" applyFont="1" applyBorder="1" applyAlignment="1">
      <alignment horizontal="center"/>
    </xf>
    <xf numFmtId="170" fontId="29" fillId="0" borderId="25" xfId="0" applyNumberFormat="1" applyFont="1" applyBorder="1" applyAlignment="1">
      <alignment horizontal="center" vertical="center"/>
    </xf>
    <xf numFmtId="170" fontId="31" fillId="0" borderId="0" xfId="0" applyNumberFormat="1" applyFont="1" applyAlignment="1">
      <alignment/>
    </xf>
    <xf numFmtId="164" fontId="31" fillId="0" borderId="0" xfId="0" applyFont="1" applyAlignment="1">
      <alignment/>
    </xf>
    <xf numFmtId="164" fontId="24" fillId="0" borderId="0" xfId="0" applyFont="1" applyBorder="1" applyAlignment="1">
      <alignment/>
    </xf>
    <xf numFmtId="164" fontId="25" fillId="0" borderId="16" xfId="0" applyFont="1" applyBorder="1" applyAlignment="1">
      <alignment horizontal="left" vertical="center"/>
    </xf>
    <xf numFmtId="167" fontId="16" fillId="0" borderId="17" xfId="0" applyNumberFormat="1" applyFont="1" applyBorder="1" applyAlignment="1">
      <alignment horizontal="center" vertical="center"/>
    </xf>
    <xf numFmtId="164" fontId="26" fillId="0" borderId="13" xfId="0" applyFont="1" applyFill="1" applyBorder="1" applyAlignment="1">
      <alignment horizontal="center"/>
    </xf>
    <xf numFmtId="165" fontId="18" fillId="14" borderId="18" xfId="0" applyNumberFormat="1" applyFont="1" applyFill="1" applyBorder="1" applyAlignment="1">
      <alignment horizontal="center" vertical="center" textRotation="90" wrapText="1"/>
    </xf>
    <xf numFmtId="164" fontId="18" fillId="14" borderId="19" xfId="0" applyFont="1" applyFill="1" applyBorder="1" applyAlignment="1">
      <alignment horizontal="center" vertical="center" textRotation="90" wrapText="1"/>
    </xf>
    <xf numFmtId="164" fontId="19" fillId="14" borderId="20" xfId="0" applyFont="1" applyFill="1" applyBorder="1" applyAlignment="1">
      <alignment horizontal="center" textRotation="90" wrapText="1"/>
    </xf>
    <xf numFmtId="164" fontId="20" fillId="0" borderId="2" xfId="0" applyFont="1" applyBorder="1" applyAlignment="1">
      <alignment horizontal="center"/>
    </xf>
    <xf numFmtId="164" fontId="26" fillId="12" borderId="6" xfId="0" applyNumberFormat="1" applyFont="1" applyFill="1" applyBorder="1" applyAlignment="1">
      <alignment horizontal="center" vertical="center"/>
    </xf>
    <xf numFmtId="164" fontId="26" fillId="0" borderId="6" xfId="0" applyNumberFormat="1" applyFont="1" applyFill="1" applyBorder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164" fontId="24" fillId="0" borderId="14" xfId="0" applyFont="1" applyBorder="1" applyAlignment="1">
      <alignment horizontal="center"/>
    </xf>
    <xf numFmtId="167" fontId="24" fillId="0" borderId="14" xfId="0" applyNumberFormat="1" applyFont="1" applyBorder="1" applyAlignment="1">
      <alignment horizontal="center" vertical="center"/>
    </xf>
    <xf numFmtId="164" fontId="24" fillId="0" borderId="27" xfId="0" applyFont="1" applyBorder="1" applyAlignment="1">
      <alignment horizontal="center" vertical="center"/>
    </xf>
    <xf numFmtId="165" fontId="26" fillId="0" borderId="27" xfId="0" applyNumberFormat="1" applyFont="1" applyBorder="1" applyAlignment="1">
      <alignment horizontal="center" vertical="center"/>
    </xf>
    <xf numFmtId="164" fontId="26" fillId="0" borderId="27" xfId="0" applyFont="1" applyBorder="1" applyAlignment="1">
      <alignment horizontal="center" vertical="center"/>
    </xf>
    <xf numFmtId="164" fontId="30" fillId="0" borderId="27" xfId="0" applyFont="1" applyBorder="1" applyAlignment="1">
      <alignment horizontal="center"/>
    </xf>
    <xf numFmtId="164" fontId="32" fillId="0" borderId="16" xfId="0" applyFont="1" applyBorder="1" applyAlignment="1">
      <alignment horizontal="center" vertical="center"/>
    </xf>
    <xf numFmtId="165" fontId="29" fillId="0" borderId="28" xfId="0" applyNumberFormat="1" applyFont="1" applyBorder="1" applyAlignment="1">
      <alignment horizontal="center"/>
    </xf>
    <xf numFmtId="165" fontId="29" fillId="0" borderId="29" xfId="0" applyNumberFormat="1" applyFont="1" applyBorder="1" applyAlignment="1">
      <alignment horizontal="left"/>
    </xf>
    <xf numFmtId="165" fontId="29" fillId="0" borderId="30" xfId="0" applyNumberFormat="1" applyFont="1" applyBorder="1" applyAlignment="1">
      <alignment horizontal="left"/>
    </xf>
    <xf numFmtId="164" fontId="28" fillId="0" borderId="31" xfId="0" applyFont="1" applyBorder="1" applyAlignment="1">
      <alignment horizontal="center"/>
    </xf>
    <xf numFmtId="164" fontId="33" fillId="0" borderId="32" xfId="0" applyFont="1" applyBorder="1" applyAlignment="1">
      <alignment horizontal="center"/>
    </xf>
    <xf numFmtId="164" fontId="28" fillId="0" borderId="33" xfId="0" applyFont="1" applyBorder="1" applyAlignment="1">
      <alignment horizontal="left"/>
    </xf>
    <xf numFmtId="164" fontId="28" fillId="11" borderId="34" xfId="0" applyFont="1" applyFill="1" applyBorder="1" applyAlignment="1">
      <alignment horizontal="center"/>
    </xf>
    <xf numFmtId="165" fontId="11" fillId="14" borderId="14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6" fontId="25" fillId="0" borderId="16" xfId="0" applyNumberFormat="1" applyFont="1" applyBorder="1" applyAlignment="1">
      <alignment horizontal="left" vertical="center"/>
    </xf>
    <xf numFmtId="164" fontId="20" fillId="0" borderId="35" xfId="0" applyFont="1" applyBorder="1" applyAlignment="1">
      <alignment horizontal="center"/>
    </xf>
    <xf numFmtId="164" fontId="16" fillId="0" borderId="16" xfId="0" applyFont="1" applyBorder="1" applyAlignment="1">
      <alignment/>
    </xf>
    <xf numFmtId="164" fontId="16" fillId="0" borderId="36" xfId="0" applyFont="1" applyBorder="1" applyAlignment="1">
      <alignment horizontal="left" vertical="center"/>
    </xf>
    <xf numFmtId="164" fontId="25" fillId="0" borderId="36" xfId="0" applyFont="1" applyBorder="1" applyAlignment="1">
      <alignment horizontal="right" vertical="center"/>
    </xf>
    <xf numFmtId="165" fontId="25" fillId="0" borderId="36" xfId="0" applyNumberFormat="1" applyFont="1" applyBorder="1" applyAlignment="1">
      <alignment horizontal="right" vertical="center"/>
    </xf>
    <xf numFmtId="164" fontId="32" fillId="0" borderId="36" xfId="0" applyFont="1" applyBorder="1" applyAlignment="1">
      <alignment horizontal="center" vertical="center"/>
    </xf>
    <xf numFmtId="165" fontId="25" fillId="0" borderId="36" xfId="0" applyNumberFormat="1" applyFont="1" applyBorder="1" applyAlignment="1">
      <alignment horizontal="left" vertical="center"/>
    </xf>
    <xf numFmtId="167" fontId="16" fillId="0" borderId="37" xfId="0" applyNumberFormat="1" applyFont="1" applyBorder="1" applyAlignment="1">
      <alignment horizontal="center" vertical="center"/>
    </xf>
    <xf numFmtId="164" fontId="18" fillId="0" borderId="38" xfId="0" applyFont="1" applyBorder="1" applyAlignment="1">
      <alignment horizontal="center" vertical="center"/>
    </xf>
    <xf numFmtId="165" fontId="18" fillId="10" borderId="39" xfId="0" applyNumberFormat="1" applyFont="1" applyFill="1" applyBorder="1" applyAlignment="1">
      <alignment horizontal="center" vertical="center" textRotation="90" wrapText="1"/>
    </xf>
    <xf numFmtId="164" fontId="18" fillId="10" borderId="36" xfId="0" applyFont="1" applyFill="1" applyBorder="1" applyAlignment="1">
      <alignment horizontal="center" vertical="center" textRotation="90" wrapText="1"/>
    </xf>
    <xf numFmtId="164" fontId="19" fillId="10" borderId="37" xfId="0" applyFont="1" applyFill="1" applyBorder="1" applyAlignment="1">
      <alignment horizontal="center" textRotation="90" wrapText="1"/>
    </xf>
    <xf numFmtId="164" fontId="26" fillId="0" borderId="23" xfId="0" applyFont="1" applyBorder="1" applyAlignment="1" applyProtection="1">
      <alignment horizontal="center" vertical="center"/>
      <protection/>
    </xf>
    <xf numFmtId="164" fontId="26" fillId="0" borderId="5" xfId="0" applyFont="1" applyBorder="1" applyAlignment="1">
      <alignment horizontal="center"/>
    </xf>
    <xf numFmtId="164" fontId="28" fillId="0" borderId="25" xfId="0" applyNumberFormat="1" applyFont="1" applyBorder="1" applyAlignment="1">
      <alignment horizontal="center" vertical="center"/>
    </xf>
    <xf numFmtId="164" fontId="26" fillId="0" borderId="0" xfId="0" applyNumberFormat="1" applyFont="1" applyAlignment="1">
      <alignment/>
    </xf>
    <xf numFmtId="164" fontId="19" fillId="0" borderId="0" xfId="0" applyFont="1" applyAlignment="1">
      <alignment horizontal="left" vertical="center"/>
    </xf>
    <xf numFmtId="165" fontId="26" fillId="0" borderId="0" xfId="0" applyNumberFormat="1" applyFont="1" applyAlignment="1">
      <alignment horizontal="center" vertical="center"/>
    </xf>
    <xf numFmtId="164" fontId="30" fillId="0" borderId="0" xfId="0" applyFont="1" applyAlignment="1">
      <alignment horizontal="center"/>
    </xf>
    <xf numFmtId="164" fontId="20" fillId="0" borderId="0" xfId="0" applyFont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te" xfId="32"/>
    <cellStyle name="Status" xfId="33"/>
    <cellStyle name="Text" xfId="34"/>
    <cellStyle name="Warning" xfId="35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D9D67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5"/>
  <sheetViews>
    <sheetView tabSelected="1" workbookViewId="0" topLeftCell="A87">
      <selection activeCell="AB208" sqref="AB208"/>
    </sheetView>
  </sheetViews>
  <sheetFormatPr defaultColWidth="8.00390625" defaultRowHeight="13.5" customHeight="1"/>
  <cols>
    <col min="1" max="1" width="4.7109375" style="1" customWidth="1"/>
    <col min="2" max="2" width="4.28125" style="2" hidden="1" customWidth="1"/>
    <col min="3" max="3" width="12.00390625" style="3" customWidth="1"/>
    <col min="4" max="4" width="9.57421875" style="3" customWidth="1"/>
    <col min="5" max="5" width="9.7109375" style="4" customWidth="1"/>
    <col min="6" max="6" width="1.7109375" style="5" customWidth="1"/>
    <col min="7" max="7" width="24.28125" style="6" customWidth="1"/>
    <col min="8" max="8" width="4.7109375" style="0" customWidth="1"/>
    <col min="9" max="9" width="5.7109375" style="1" hidden="1" customWidth="1"/>
    <col min="10" max="30" width="5.140625" style="1" customWidth="1"/>
    <col min="31" max="31" width="5.140625" style="4" customWidth="1"/>
    <col min="32" max="32" width="5.7109375" style="4" customWidth="1"/>
    <col min="33" max="33" width="5.57421875" style="2" customWidth="1"/>
    <col min="34" max="34" width="5.57421875" style="7" customWidth="1"/>
    <col min="35" max="38" width="9.00390625" style="0" hidden="1" customWidth="1"/>
    <col min="39" max="39" width="5.421875" style="0" hidden="1" customWidth="1"/>
    <col min="40" max="41" width="9.140625" style="0" hidden="1" customWidth="1"/>
    <col min="42" max="132" width="9.140625" style="0" customWidth="1"/>
    <col min="133" max="133" width="5.28125" style="0" customWidth="1"/>
    <col min="134" max="134" width="11.57421875" style="0" hidden="1" customWidth="1"/>
    <col min="135" max="135" width="11.57421875" style="0" customWidth="1"/>
    <col min="136" max="136" width="8.8515625" style="0" customWidth="1"/>
    <col min="137" max="137" width="8.00390625" style="0" customWidth="1"/>
    <col min="138" max="138" width="11.57421875" style="0" hidden="1" customWidth="1"/>
    <col min="139" max="139" width="2.7109375" style="0" customWidth="1"/>
    <col min="140" max="140" width="26.57421875" style="0" customWidth="1"/>
    <col min="141" max="141" width="9.140625" style="0" customWidth="1"/>
    <col min="142" max="142" width="9.421875" style="0" customWidth="1"/>
    <col min="143" max="143" width="6.00390625" style="0" customWidth="1"/>
    <col min="144" max="144" width="9.421875" style="0" customWidth="1"/>
    <col min="145" max="145" width="6.00390625" style="0" customWidth="1"/>
    <col min="146" max="146" width="9.421875" style="0" customWidth="1"/>
    <col min="147" max="147" width="6.00390625" style="0" customWidth="1"/>
    <col min="148" max="148" width="9.421875" style="0" customWidth="1"/>
    <col min="149" max="149" width="6.00390625" style="0" customWidth="1"/>
    <col min="150" max="150" width="9.421875" style="0" customWidth="1"/>
    <col min="151" max="151" width="6.00390625" style="0" customWidth="1"/>
    <col min="152" max="152" width="9.421875" style="0" customWidth="1"/>
    <col min="153" max="153" width="6.00390625" style="0" customWidth="1"/>
    <col min="154" max="154" width="9.421875" style="0" customWidth="1"/>
    <col min="155" max="155" width="6.00390625" style="0" customWidth="1"/>
    <col min="156" max="156" width="9.421875" style="0" customWidth="1"/>
    <col min="157" max="157" width="6.00390625" style="0" customWidth="1"/>
    <col min="158" max="158" width="9.421875" style="0" customWidth="1"/>
    <col min="159" max="159" width="6.00390625" style="0" customWidth="1"/>
    <col min="160" max="160" width="9.421875" style="0" customWidth="1"/>
    <col min="161" max="161" width="6.00390625" style="0" customWidth="1"/>
    <col min="162" max="162" width="9.421875" style="0" customWidth="1"/>
    <col min="163" max="163" width="6.00390625" style="0" customWidth="1"/>
    <col min="164" max="164" width="7.421875" style="0" customWidth="1"/>
    <col min="165" max="165" width="9.140625" style="0" customWidth="1"/>
    <col min="166" max="166" width="7.140625" style="0" customWidth="1"/>
    <col min="167" max="167" width="11.8515625" style="0" customWidth="1"/>
    <col min="168" max="168" width="9.140625" style="0" customWidth="1"/>
    <col min="169" max="169" width="11.8515625" style="0" customWidth="1"/>
    <col min="170" max="16384" width="9.140625" style="0" customWidth="1"/>
  </cols>
  <sheetData>
    <row r="1" spans="1:35" s="21" customFormat="1" ht="17.25" customHeight="1">
      <c r="A1" s="8" t="s">
        <v>0</v>
      </c>
      <c r="B1" s="9"/>
      <c r="C1" s="10" t="s">
        <v>1</v>
      </c>
      <c r="D1" s="11"/>
      <c r="E1" s="12" t="s">
        <v>2</v>
      </c>
      <c r="F1" s="13"/>
      <c r="G1" s="14" t="s">
        <v>3</v>
      </c>
      <c r="H1" s="15"/>
      <c r="I1" s="16"/>
      <c r="J1"/>
      <c r="K1"/>
      <c r="L1" s="17"/>
      <c r="M1" s="17"/>
      <c r="N1" s="17"/>
      <c r="O1" s="17"/>
      <c r="P1" s="17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9"/>
      <c r="AG1" s="18"/>
      <c r="AH1" s="9"/>
      <c r="AI1" s="20"/>
    </row>
    <row r="2" spans="1:40" s="22" customFormat="1" ht="15" customHeight="1">
      <c r="A2" s="22" t="s">
        <v>4</v>
      </c>
      <c r="C2" s="23"/>
      <c r="D2" s="23"/>
      <c r="E2" s="24"/>
      <c r="F2" s="25" t="s">
        <v>5</v>
      </c>
      <c r="G2" s="26"/>
      <c r="H2" s="27" t="s">
        <v>6</v>
      </c>
      <c r="I2" s="28" t="s">
        <v>7</v>
      </c>
      <c r="J2" s="29" t="s">
        <v>8</v>
      </c>
      <c r="K2" s="29"/>
      <c r="L2" s="17"/>
      <c r="M2" s="29"/>
      <c r="N2" s="29" t="s">
        <v>9</v>
      </c>
      <c r="O2" s="29"/>
      <c r="P2" s="29" t="s">
        <v>10</v>
      </c>
      <c r="Q2" s="29"/>
      <c r="R2" s="29" t="s">
        <v>11</v>
      </c>
      <c r="S2" s="29"/>
      <c r="T2" s="29" t="s">
        <v>12</v>
      </c>
      <c r="U2" s="29"/>
      <c r="V2" s="29" t="s">
        <v>13</v>
      </c>
      <c r="W2" s="29"/>
      <c r="X2" s="29" t="s">
        <v>14</v>
      </c>
      <c r="Y2" s="29"/>
      <c r="Z2" s="29" t="s">
        <v>15</v>
      </c>
      <c r="AA2" s="29"/>
      <c r="AB2" s="29" t="s">
        <v>16</v>
      </c>
      <c r="AC2" s="29"/>
      <c r="AD2" s="29" t="s">
        <v>17</v>
      </c>
      <c r="AE2" s="29"/>
      <c r="AF2" s="30" t="s">
        <v>18</v>
      </c>
      <c r="AG2" s="31" t="s">
        <v>19</v>
      </c>
      <c r="AH2" s="32" t="s">
        <v>20</v>
      </c>
      <c r="AI2" s="33" t="s">
        <v>7</v>
      </c>
      <c r="AJ2" s="32" t="s">
        <v>21</v>
      </c>
      <c r="AK2" s="32" t="s">
        <v>21</v>
      </c>
      <c r="AL2" s="32" t="s">
        <v>21</v>
      </c>
      <c r="AM2" s="32" t="s">
        <v>21</v>
      </c>
      <c r="AN2" s="32" t="s">
        <v>21</v>
      </c>
    </row>
    <row r="3" spans="1:40" s="43" customFormat="1" ht="15" customHeight="1">
      <c r="A3" s="34" t="s">
        <v>5</v>
      </c>
      <c r="B3" s="35"/>
      <c r="C3" s="36"/>
      <c r="D3" s="36"/>
      <c r="E3" s="37"/>
      <c r="F3" s="38"/>
      <c r="G3" s="39"/>
      <c r="H3" s="40"/>
      <c r="I3" s="28"/>
      <c r="J3" s="41" t="s">
        <v>22</v>
      </c>
      <c r="K3" s="42">
        <v>4</v>
      </c>
      <c r="L3" s="41" t="s">
        <v>22</v>
      </c>
      <c r="M3" s="42">
        <v>4.4</v>
      </c>
      <c r="N3" s="41" t="s">
        <v>22</v>
      </c>
      <c r="O3" s="42">
        <v>4.8</v>
      </c>
      <c r="P3" s="41" t="s">
        <v>22</v>
      </c>
      <c r="Q3" s="42">
        <v>5</v>
      </c>
      <c r="R3" s="41" t="s">
        <v>22</v>
      </c>
      <c r="S3" s="42">
        <v>5.4</v>
      </c>
      <c r="T3" s="41" t="s">
        <v>22</v>
      </c>
      <c r="U3" s="42">
        <v>5.8</v>
      </c>
      <c r="V3" s="41" t="s">
        <v>22</v>
      </c>
      <c r="W3" s="42">
        <v>6.4</v>
      </c>
      <c r="X3" s="41" t="s">
        <v>22</v>
      </c>
      <c r="Y3" s="42">
        <v>6.8</v>
      </c>
      <c r="Z3" s="41" t="s">
        <v>22</v>
      </c>
      <c r="AA3" s="42">
        <v>7.4</v>
      </c>
      <c r="AB3" s="41" t="s">
        <v>22</v>
      </c>
      <c r="AC3" s="42">
        <v>8</v>
      </c>
      <c r="AD3" s="41" t="s">
        <v>22</v>
      </c>
      <c r="AE3" s="42">
        <v>8.4</v>
      </c>
      <c r="AF3" s="30"/>
      <c r="AG3" s="31"/>
      <c r="AH3" s="32"/>
      <c r="AI3" s="33"/>
      <c r="AJ3" s="32"/>
      <c r="AK3" s="32"/>
      <c r="AL3" s="32"/>
      <c r="AM3" s="32"/>
      <c r="AN3" s="32"/>
    </row>
    <row r="4" spans="1:40" s="53" customFormat="1" ht="37.5" customHeight="1">
      <c r="A4" s="44" t="s">
        <v>23</v>
      </c>
      <c r="B4" s="45" t="s">
        <v>24</v>
      </c>
      <c r="C4" s="46" t="s">
        <v>25</v>
      </c>
      <c r="D4" s="46" t="s">
        <v>26</v>
      </c>
      <c r="E4" s="47" t="s">
        <v>27</v>
      </c>
      <c r="F4" s="48" t="s">
        <v>28</v>
      </c>
      <c r="G4" s="49" t="s">
        <v>29</v>
      </c>
      <c r="H4" s="50" t="s">
        <v>30</v>
      </c>
      <c r="I4" s="28"/>
      <c r="J4" s="51" t="s">
        <v>31</v>
      </c>
      <c r="K4" s="52" t="s">
        <v>32</v>
      </c>
      <c r="L4" s="51" t="s">
        <v>31</v>
      </c>
      <c r="M4" s="52" t="s">
        <v>32</v>
      </c>
      <c r="N4" s="51" t="s">
        <v>31</v>
      </c>
      <c r="O4" s="52" t="s">
        <v>32</v>
      </c>
      <c r="P4" s="51" t="s">
        <v>31</v>
      </c>
      <c r="Q4" s="52" t="s">
        <v>32</v>
      </c>
      <c r="R4" s="51" t="s">
        <v>31</v>
      </c>
      <c r="S4" s="52" t="s">
        <v>32</v>
      </c>
      <c r="T4" s="51" t="s">
        <v>31</v>
      </c>
      <c r="U4" s="52" t="s">
        <v>32</v>
      </c>
      <c r="V4" s="51" t="s">
        <v>31</v>
      </c>
      <c r="W4" s="52" t="s">
        <v>32</v>
      </c>
      <c r="X4" s="51" t="s">
        <v>31</v>
      </c>
      <c r="Y4" s="52" t="s">
        <v>32</v>
      </c>
      <c r="Z4" s="51" t="s">
        <v>31</v>
      </c>
      <c r="AA4" s="52" t="s">
        <v>32</v>
      </c>
      <c r="AB4" s="51" t="s">
        <v>31</v>
      </c>
      <c r="AC4" s="52" t="s">
        <v>32</v>
      </c>
      <c r="AD4" s="51" t="s">
        <v>31</v>
      </c>
      <c r="AE4" s="52" t="s">
        <v>32</v>
      </c>
      <c r="AF4" s="30"/>
      <c r="AG4" s="31"/>
      <c r="AH4" s="32"/>
      <c r="AI4" s="33"/>
      <c r="AJ4" s="32"/>
      <c r="AK4" s="32"/>
      <c r="AL4" s="32"/>
      <c r="AM4" s="32"/>
      <c r="AN4" s="32"/>
    </row>
    <row r="5" spans="1:35" s="68" customFormat="1" ht="17.25" customHeight="1">
      <c r="A5" s="54"/>
      <c r="B5" s="55"/>
      <c r="C5" s="56" t="s">
        <v>33</v>
      </c>
      <c r="D5" s="57" t="s">
        <v>34</v>
      </c>
      <c r="E5" s="54" t="s">
        <v>35</v>
      </c>
      <c r="F5" s="58"/>
      <c r="G5" s="59"/>
      <c r="H5" s="60"/>
      <c r="I5" s="61"/>
      <c r="J5" s="62"/>
      <c r="K5" s="62"/>
      <c r="L5" s="62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4"/>
      <c r="AG5" s="65"/>
      <c r="AH5" s="66"/>
      <c r="AI5" s="67" t="s">
        <v>36</v>
      </c>
    </row>
    <row r="6" spans="1:35" s="53" customFormat="1" ht="24" customHeight="1">
      <c r="A6" s="69"/>
      <c r="B6" s="69"/>
      <c r="C6" s="69"/>
      <c r="D6" s="70" t="s">
        <v>37</v>
      </c>
      <c r="E6" s="71">
        <v>2009</v>
      </c>
      <c r="F6" s="72"/>
      <c r="G6" s="73" t="s">
        <v>38</v>
      </c>
      <c r="H6" s="74"/>
      <c r="I6" s="75"/>
      <c r="J6" s="76" t="s">
        <v>8</v>
      </c>
      <c r="K6" s="76"/>
      <c r="L6" s="76" t="s">
        <v>39</v>
      </c>
      <c r="M6" s="76"/>
      <c r="N6" s="76" t="s">
        <v>9</v>
      </c>
      <c r="O6" s="76"/>
      <c r="P6" s="76" t="s">
        <v>10</v>
      </c>
      <c r="Q6" s="76"/>
      <c r="R6" s="76" t="s">
        <v>11</v>
      </c>
      <c r="S6" s="76"/>
      <c r="T6" s="76" t="s">
        <v>12</v>
      </c>
      <c r="U6" s="76"/>
      <c r="V6" s="76" t="s">
        <v>13</v>
      </c>
      <c r="W6" s="76"/>
      <c r="X6" s="76" t="s">
        <v>14</v>
      </c>
      <c r="Y6" s="76"/>
      <c r="Z6" s="76" t="s">
        <v>15</v>
      </c>
      <c r="AA6" s="76"/>
      <c r="AB6" s="76" t="s">
        <v>16</v>
      </c>
      <c r="AC6" s="76"/>
      <c r="AD6" s="76" t="s">
        <v>17</v>
      </c>
      <c r="AE6" s="76"/>
      <c r="AF6" s="77"/>
      <c r="AG6" s="78"/>
      <c r="AH6" s="79"/>
      <c r="AI6" s="80"/>
    </row>
    <row r="7" spans="1:40" s="97" customFormat="1" ht="15" customHeight="1">
      <c r="A7" s="81">
        <v>1</v>
      </c>
      <c r="B7" s="82">
        <v>501</v>
      </c>
      <c r="C7" s="83" t="s">
        <v>40</v>
      </c>
      <c r="D7" s="83" t="s">
        <v>41</v>
      </c>
      <c r="E7" s="82">
        <v>2010</v>
      </c>
      <c r="F7" s="84"/>
      <c r="G7" s="85" t="s">
        <v>42</v>
      </c>
      <c r="H7" s="86" t="s">
        <v>43</v>
      </c>
      <c r="I7" s="87">
        <v>0.5017981270793825</v>
      </c>
      <c r="J7" s="88">
        <v>100</v>
      </c>
      <c r="K7" s="89">
        <v>400</v>
      </c>
      <c r="L7" s="88">
        <v>100</v>
      </c>
      <c r="M7" s="89">
        <v>440.00000000000006</v>
      </c>
      <c r="N7" s="88">
        <v>100</v>
      </c>
      <c r="O7" s="89">
        <v>480</v>
      </c>
      <c r="P7" s="88">
        <v>100</v>
      </c>
      <c r="Q7" s="89">
        <v>500</v>
      </c>
      <c r="R7" s="88">
        <v>100</v>
      </c>
      <c r="S7" s="89">
        <v>540</v>
      </c>
      <c r="T7" s="81"/>
      <c r="U7" s="89">
        <v>0</v>
      </c>
      <c r="V7" s="81"/>
      <c r="W7" s="89">
        <v>0</v>
      </c>
      <c r="X7" s="81"/>
      <c r="Y7" s="89">
        <v>0</v>
      </c>
      <c r="Z7" s="81"/>
      <c r="AA7" s="89">
        <v>0</v>
      </c>
      <c r="AB7" s="90"/>
      <c r="AC7" s="89">
        <v>0</v>
      </c>
      <c r="AD7" s="91"/>
      <c r="AE7" s="89">
        <v>0</v>
      </c>
      <c r="AF7" s="92">
        <v>1820</v>
      </c>
      <c r="AG7" s="93">
        <v>2360</v>
      </c>
      <c r="AH7" s="94">
        <v>1</v>
      </c>
      <c r="AI7" s="95">
        <f aca="true" ca="1" t="shared" si="0" ref="AI7:AI36">IF(C7&gt;"",RAND(),"")</f>
        <v>0.34720433270558715</v>
      </c>
      <c r="AJ7" s="96">
        <f>IF(H7="","",IF(H7&lt;&gt;"CZ","NE",IF(AND(H7="CZ"),AH7,"")))</f>
        <v>1</v>
      </c>
      <c r="AK7" s="96"/>
      <c r="AN7" s="98">
        <f aca="true" t="shared" si="1" ref="AN7:AN36">IF(AJ7&amp;AL7&amp;AM7="","",AJ7&amp;AL7&amp;AM7)</f>
        <v>0</v>
      </c>
    </row>
    <row r="8" spans="1:40" s="97" customFormat="1" ht="15" customHeight="1">
      <c r="A8" s="81">
        <v>2</v>
      </c>
      <c r="B8" s="82">
        <v>523</v>
      </c>
      <c r="C8" s="83" t="s">
        <v>44</v>
      </c>
      <c r="D8" s="83" t="s">
        <v>45</v>
      </c>
      <c r="E8" s="82">
        <v>2009</v>
      </c>
      <c r="F8" s="84"/>
      <c r="G8" s="85" t="s">
        <v>46</v>
      </c>
      <c r="H8" s="86" t="s">
        <v>43</v>
      </c>
      <c r="I8" s="87">
        <v>0.4645264020655304</v>
      </c>
      <c r="J8" s="88">
        <v>100</v>
      </c>
      <c r="K8" s="89">
        <v>400</v>
      </c>
      <c r="L8" s="88">
        <v>100</v>
      </c>
      <c r="M8" s="89">
        <v>440.00000000000006</v>
      </c>
      <c r="N8" s="88">
        <v>100</v>
      </c>
      <c r="O8" s="89">
        <v>480</v>
      </c>
      <c r="P8" s="88">
        <v>100</v>
      </c>
      <c r="Q8" s="89">
        <v>500</v>
      </c>
      <c r="R8" s="88">
        <v>80.1</v>
      </c>
      <c r="S8" s="89">
        <v>432.54</v>
      </c>
      <c r="T8" s="81"/>
      <c r="U8" s="89">
        <v>0</v>
      </c>
      <c r="V8" s="81"/>
      <c r="W8" s="89">
        <v>0</v>
      </c>
      <c r="X8" s="81"/>
      <c r="Y8" s="89">
        <v>0</v>
      </c>
      <c r="Z8" s="81"/>
      <c r="AA8" s="89">
        <v>0</v>
      </c>
      <c r="AB8" s="90"/>
      <c r="AC8" s="89">
        <v>0</v>
      </c>
      <c r="AD8" s="91"/>
      <c r="AE8" s="89">
        <v>0</v>
      </c>
      <c r="AF8" s="92">
        <v>1820</v>
      </c>
      <c r="AG8" s="93">
        <v>2252.54</v>
      </c>
      <c r="AH8" s="94">
        <v>2</v>
      </c>
      <c r="AI8" s="95">
        <f ca="1" t="shared" si="0"/>
        <v>0.16061616013757885</v>
      </c>
      <c r="AJ8" s="99">
        <f>IF(H8="","",IF(H8&lt;&gt;"CZ","NE",IF(AND(H8="CZ",H7="CZ"),AH8,IF(AND(H8="CZ",H7&lt;&gt;"CZ"),AH7,""))))</f>
        <v>2</v>
      </c>
      <c r="AK8" s="99"/>
      <c r="AN8" s="100">
        <f t="shared" si="1"/>
        <v>0</v>
      </c>
    </row>
    <row r="9" spans="1:40" s="97" customFormat="1" ht="15" customHeight="1">
      <c r="A9" s="81">
        <v>3</v>
      </c>
      <c r="B9" s="82">
        <v>502</v>
      </c>
      <c r="C9" s="83" t="s">
        <v>47</v>
      </c>
      <c r="D9" s="83" t="s">
        <v>48</v>
      </c>
      <c r="E9" s="82">
        <v>2009</v>
      </c>
      <c r="F9" s="84"/>
      <c r="G9" s="85" t="s">
        <v>49</v>
      </c>
      <c r="H9" s="86" t="s">
        <v>43</v>
      </c>
      <c r="I9" s="87">
        <v>0.34842967288568616</v>
      </c>
      <c r="J9" s="88">
        <v>100</v>
      </c>
      <c r="K9" s="89">
        <v>400</v>
      </c>
      <c r="L9" s="88">
        <v>100</v>
      </c>
      <c r="M9" s="89">
        <v>440.00000000000006</v>
      </c>
      <c r="N9" s="88">
        <v>100</v>
      </c>
      <c r="O9" s="89">
        <v>480</v>
      </c>
      <c r="P9" s="88">
        <v>100</v>
      </c>
      <c r="Q9" s="89">
        <v>500</v>
      </c>
      <c r="R9" s="88">
        <v>80</v>
      </c>
      <c r="S9" s="89">
        <v>432</v>
      </c>
      <c r="T9" s="81"/>
      <c r="U9" s="89">
        <v>0</v>
      </c>
      <c r="V9" s="81"/>
      <c r="W9" s="89">
        <v>0</v>
      </c>
      <c r="X9" s="81"/>
      <c r="Y9" s="89">
        <v>0</v>
      </c>
      <c r="Z9" s="81"/>
      <c r="AA9" s="89">
        <v>0</v>
      </c>
      <c r="AB9" s="90"/>
      <c r="AC9" s="89">
        <v>0</v>
      </c>
      <c r="AD9" s="91"/>
      <c r="AE9" s="89">
        <v>0</v>
      </c>
      <c r="AF9" s="92">
        <v>1820</v>
      </c>
      <c r="AG9" s="93">
        <v>2252</v>
      </c>
      <c r="AH9" s="94">
        <v>3</v>
      </c>
      <c r="AI9" s="95">
        <f ca="1" t="shared" si="0"/>
        <v>0.6172700833994895</v>
      </c>
      <c r="AJ9" s="99">
        <f>IF(H9="","",IF(H9&lt;&gt;"CZ","NE",IF(AND(H9="CZ",AF9&gt;0),A9-_xlfn.COUNTIFS($H$7:$H8,"&lt;&gt;CZ"),"")))</f>
        <v>3</v>
      </c>
      <c r="AK9" s="99"/>
      <c r="AN9" s="100">
        <f t="shared" si="1"/>
        <v>0</v>
      </c>
    </row>
    <row r="10" spans="1:40" s="97" customFormat="1" ht="15" customHeight="1">
      <c r="A10" s="81">
        <v>4</v>
      </c>
      <c r="B10" s="82">
        <v>522</v>
      </c>
      <c r="C10" s="83" t="s">
        <v>50</v>
      </c>
      <c r="D10" s="83" t="s">
        <v>51</v>
      </c>
      <c r="E10" s="82">
        <v>2010</v>
      </c>
      <c r="F10" s="84"/>
      <c r="G10" s="85" t="s">
        <v>42</v>
      </c>
      <c r="H10" s="86" t="s">
        <v>43</v>
      </c>
      <c r="I10" s="87">
        <v>0.756689737085253</v>
      </c>
      <c r="J10" s="88">
        <v>100</v>
      </c>
      <c r="K10" s="89">
        <v>400</v>
      </c>
      <c r="L10" s="88">
        <v>91</v>
      </c>
      <c r="M10" s="89">
        <v>400.4</v>
      </c>
      <c r="N10" s="88">
        <v>100</v>
      </c>
      <c r="O10" s="89">
        <v>480</v>
      </c>
      <c r="P10" s="88">
        <v>92</v>
      </c>
      <c r="Q10" s="89">
        <v>460</v>
      </c>
      <c r="R10" s="88"/>
      <c r="S10" s="89">
        <v>0</v>
      </c>
      <c r="T10" s="81"/>
      <c r="U10" s="89">
        <v>0</v>
      </c>
      <c r="V10" s="81"/>
      <c r="W10" s="89">
        <v>0</v>
      </c>
      <c r="X10" s="81"/>
      <c r="Y10" s="89">
        <v>0</v>
      </c>
      <c r="Z10" s="81"/>
      <c r="AA10" s="89">
        <v>0</v>
      </c>
      <c r="AB10" s="90"/>
      <c r="AC10" s="89">
        <v>0</v>
      </c>
      <c r="AD10" s="91"/>
      <c r="AE10" s="89">
        <v>0</v>
      </c>
      <c r="AF10" s="92">
        <v>1740.4</v>
      </c>
      <c r="AG10" s="93">
        <v>1740.4</v>
      </c>
      <c r="AH10" s="94">
        <v>4</v>
      </c>
      <c r="AI10" s="95">
        <f ca="1" t="shared" si="0"/>
        <v>0.1807726703118533</v>
      </c>
      <c r="AJ10" s="101" t="e">
        <f aca="true" t="shared" si="2" ref="AJ10:AJ36">NA()</f>
        <v>#N/A</v>
      </c>
      <c r="AK10" s="99"/>
      <c r="AN10" s="100" t="e">
        <f t="shared" si="1"/>
        <v>#N/A</v>
      </c>
    </row>
    <row r="11" spans="1:40" s="97" customFormat="1" ht="15" customHeight="1">
      <c r="A11" s="81">
        <v>5</v>
      </c>
      <c r="B11" s="82">
        <v>504</v>
      </c>
      <c r="C11" s="83" t="s">
        <v>52</v>
      </c>
      <c r="D11" s="83" t="s">
        <v>53</v>
      </c>
      <c r="E11" s="82">
        <v>2009</v>
      </c>
      <c r="F11" s="84"/>
      <c r="G11" s="85" t="s">
        <v>46</v>
      </c>
      <c r="H11" s="86" t="s">
        <v>43</v>
      </c>
      <c r="I11" s="87">
        <v>0.6469054052140564</v>
      </c>
      <c r="J11" s="88">
        <v>100</v>
      </c>
      <c r="K11" s="89">
        <v>400</v>
      </c>
      <c r="L11" s="88">
        <v>75</v>
      </c>
      <c r="M11" s="89">
        <v>330</v>
      </c>
      <c r="N11" s="88">
        <v>100</v>
      </c>
      <c r="O11" s="89">
        <v>480</v>
      </c>
      <c r="P11" s="88">
        <v>100</v>
      </c>
      <c r="Q11" s="89">
        <v>500</v>
      </c>
      <c r="R11" s="88"/>
      <c r="S11" s="89">
        <v>0</v>
      </c>
      <c r="T11" s="81"/>
      <c r="U11" s="89">
        <v>0</v>
      </c>
      <c r="V11" s="81"/>
      <c r="W11" s="89">
        <v>0</v>
      </c>
      <c r="X11" s="81"/>
      <c r="Y11" s="89">
        <v>0</v>
      </c>
      <c r="Z11" s="81"/>
      <c r="AA11" s="89">
        <v>0</v>
      </c>
      <c r="AB11" s="90"/>
      <c r="AC11" s="89">
        <v>0</v>
      </c>
      <c r="AD11" s="91"/>
      <c r="AE11" s="89">
        <v>0</v>
      </c>
      <c r="AF11" s="92">
        <v>1710</v>
      </c>
      <c r="AG11" s="93">
        <v>1710</v>
      </c>
      <c r="AH11" s="94">
        <v>5</v>
      </c>
      <c r="AI11" s="95">
        <f ca="1" t="shared" si="0"/>
        <v>0.45547653501853347</v>
      </c>
      <c r="AJ11" s="101" t="e">
        <f t="shared" si="2"/>
        <v>#N/A</v>
      </c>
      <c r="AK11" s="99"/>
      <c r="AN11" s="100" t="e">
        <f t="shared" si="1"/>
        <v>#N/A</v>
      </c>
    </row>
    <row r="12" spans="1:42" s="97" customFormat="1" ht="15" customHeight="1">
      <c r="A12" s="81">
        <v>6</v>
      </c>
      <c r="B12" s="82">
        <v>506</v>
      </c>
      <c r="C12" s="83" t="s">
        <v>54</v>
      </c>
      <c r="D12" s="83" t="s">
        <v>55</v>
      </c>
      <c r="E12" s="82">
        <v>2009</v>
      </c>
      <c r="F12" s="84"/>
      <c r="G12" s="85" t="s">
        <v>46</v>
      </c>
      <c r="H12" s="86" t="s">
        <v>43</v>
      </c>
      <c r="I12" s="87">
        <v>0.8530311812646687</v>
      </c>
      <c r="J12" s="88">
        <v>100</v>
      </c>
      <c r="K12" s="89">
        <v>400</v>
      </c>
      <c r="L12" s="88">
        <v>88</v>
      </c>
      <c r="M12" s="89">
        <v>387.20000000000005</v>
      </c>
      <c r="N12" s="88">
        <v>100</v>
      </c>
      <c r="O12" s="89">
        <v>480</v>
      </c>
      <c r="P12" s="88">
        <v>76</v>
      </c>
      <c r="Q12" s="89">
        <v>380</v>
      </c>
      <c r="R12" s="88"/>
      <c r="S12" s="89">
        <v>0</v>
      </c>
      <c r="T12" s="81"/>
      <c r="U12" s="89">
        <v>0</v>
      </c>
      <c r="V12" s="81"/>
      <c r="W12" s="89">
        <v>0</v>
      </c>
      <c r="X12" s="81"/>
      <c r="Y12" s="89">
        <v>0</v>
      </c>
      <c r="Z12" s="81"/>
      <c r="AA12" s="89">
        <v>0</v>
      </c>
      <c r="AB12" s="90"/>
      <c r="AC12" s="89">
        <v>0</v>
      </c>
      <c r="AD12" s="91"/>
      <c r="AE12" s="89">
        <v>0</v>
      </c>
      <c r="AF12" s="92">
        <v>1647.2</v>
      </c>
      <c r="AG12"/>
      <c r="AH12"/>
      <c r="AI12" s="95">
        <f ca="1" t="shared" si="0"/>
        <v>0.6331427562981844</v>
      </c>
      <c r="AJ12" s="99" t="e">
        <f t="shared" si="2"/>
        <v>#N/A</v>
      </c>
      <c r="AK12" s="99" t="e">
        <f aca="true" t="shared" si="3" ref="AK12:AK36">NA()</f>
        <v>#N/A</v>
      </c>
      <c r="AL12" s="97" t="e">
        <f aca="true" t="shared" si="4" ref="AL12:AL36">NA()</f>
        <v>#N/A</v>
      </c>
      <c r="AM12" s="97" t="e">
        <f aca="true" t="shared" si="5" ref="AM12:AM36">NA()</f>
        <v>#N/A</v>
      </c>
      <c r="AN12" s="100" t="e">
        <f t="shared" si="1"/>
        <v>#N/A</v>
      </c>
      <c r="AO12" s="93">
        <v>1647.2</v>
      </c>
      <c r="AP12" s="94">
        <v>6</v>
      </c>
    </row>
    <row r="13" spans="1:40" s="97" customFormat="1" ht="15" customHeight="1">
      <c r="A13" s="81">
        <v>7</v>
      </c>
      <c r="B13" s="82">
        <v>507</v>
      </c>
      <c r="C13" s="83" t="s">
        <v>56</v>
      </c>
      <c r="D13" s="83" t="s">
        <v>57</v>
      </c>
      <c r="E13" s="82">
        <v>2009</v>
      </c>
      <c r="F13" s="84"/>
      <c r="G13" s="85" t="s">
        <v>58</v>
      </c>
      <c r="H13" s="86" t="s">
        <v>43</v>
      </c>
      <c r="I13" s="87">
        <v>0.7887850475963205</v>
      </c>
      <c r="J13" s="88">
        <v>100</v>
      </c>
      <c r="K13" s="89">
        <v>400</v>
      </c>
      <c r="L13" s="88">
        <v>88</v>
      </c>
      <c r="M13" s="89">
        <v>387.20000000000005</v>
      </c>
      <c r="N13" s="88">
        <v>100</v>
      </c>
      <c r="O13" s="89">
        <v>480</v>
      </c>
      <c r="P13" s="88">
        <v>75</v>
      </c>
      <c r="Q13" s="89">
        <v>375</v>
      </c>
      <c r="R13" s="88"/>
      <c r="S13" s="89">
        <v>0</v>
      </c>
      <c r="T13" s="81"/>
      <c r="U13" s="89">
        <v>0</v>
      </c>
      <c r="V13" s="81"/>
      <c r="W13" s="89">
        <v>0</v>
      </c>
      <c r="X13" s="81"/>
      <c r="Y13" s="89">
        <v>0</v>
      </c>
      <c r="Z13" s="81"/>
      <c r="AA13" s="89">
        <v>0</v>
      </c>
      <c r="AB13" s="90"/>
      <c r="AC13" s="89">
        <v>0</v>
      </c>
      <c r="AD13" s="91"/>
      <c r="AE13" s="89">
        <v>0</v>
      </c>
      <c r="AF13" s="92">
        <v>1642.2</v>
      </c>
      <c r="AG13" s="93">
        <v>1642.2</v>
      </c>
      <c r="AH13" s="94">
        <v>7</v>
      </c>
      <c r="AI13" s="95">
        <f ca="1" t="shared" si="0"/>
        <v>0.15455988585017622</v>
      </c>
      <c r="AJ13" s="99" t="e">
        <f t="shared" si="2"/>
        <v>#N/A</v>
      </c>
      <c r="AK13" s="99" t="e">
        <f t="shared" si="3"/>
        <v>#N/A</v>
      </c>
      <c r="AL13" s="97" t="e">
        <f t="shared" si="4"/>
        <v>#N/A</v>
      </c>
      <c r="AM13" s="97" t="e">
        <f t="shared" si="5"/>
        <v>#N/A</v>
      </c>
      <c r="AN13" s="100" t="e">
        <f t="shared" si="1"/>
        <v>#N/A</v>
      </c>
    </row>
    <row r="14" spans="1:40" s="97" customFormat="1" ht="15" customHeight="1">
      <c r="A14" s="81">
        <v>8</v>
      </c>
      <c r="B14" s="82">
        <v>518</v>
      </c>
      <c r="C14" s="83" t="s">
        <v>59</v>
      </c>
      <c r="D14" s="83" t="s">
        <v>60</v>
      </c>
      <c r="E14" s="82">
        <v>2009</v>
      </c>
      <c r="F14" s="84"/>
      <c r="G14" s="85" t="s">
        <v>42</v>
      </c>
      <c r="H14" s="86" t="s">
        <v>43</v>
      </c>
      <c r="I14" s="87">
        <v>0.17637087497860193</v>
      </c>
      <c r="J14" s="88">
        <v>100</v>
      </c>
      <c r="K14" s="89">
        <v>400</v>
      </c>
      <c r="L14" s="88">
        <v>80</v>
      </c>
      <c r="M14" s="89">
        <v>352</v>
      </c>
      <c r="N14" s="88">
        <v>100</v>
      </c>
      <c r="O14" s="89">
        <v>480</v>
      </c>
      <c r="P14" s="88">
        <v>74</v>
      </c>
      <c r="Q14" s="89">
        <v>370</v>
      </c>
      <c r="R14" s="88"/>
      <c r="S14" s="89">
        <v>0</v>
      </c>
      <c r="T14" s="81"/>
      <c r="U14" s="89">
        <v>0</v>
      </c>
      <c r="V14" s="81"/>
      <c r="W14" s="89">
        <v>0</v>
      </c>
      <c r="X14" s="81"/>
      <c r="Y14" s="89">
        <v>0</v>
      </c>
      <c r="Z14" s="81"/>
      <c r="AA14" s="89">
        <v>0</v>
      </c>
      <c r="AB14" s="90"/>
      <c r="AC14" s="89">
        <v>0</v>
      </c>
      <c r="AD14" s="91"/>
      <c r="AE14" s="89">
        <v>0</v>
      </c>
      <c r="AF14" s="92">
        <v>1602</v>
      </c>
      <c r="AG14" s="93">
        <v>1602</v>
      </c>
      <c r="AH14" s="94">
        <v>8</v>
      </c>
      <c r="AI14" s="95">
        <f ca="1" t="shared" si="0"/>
        <v>0.027599940774962306</v>
      </c>
      <c r="AJ14" s="99" t="e">
        <f t="shared" si="2"/>
        <v>#N/A</v>
      </c>
      <c r="AK14" s="99" t="e">
        <f t="shared" si="3"/>
        <v>#N/A</v>
      </c>
      <c r="AL14" s="97" t="e">
        <f t="shared" si="4"/>
        <v>#N/A</v>
      </c>
      <c r="AM14" s="97" t="e">
        <f t="shared" si="5"/>
        <v>#N/A</v>
      </c>
      <c r="AN14" s="100" t="e">
        <f t="shared" si="1"/>
        <v>#N/A</v>
      </c>
    </row>
    <row r="15" spans="1:40" s="97" customFormat="1" ht="15" customHeight="1">
      <c r="A15" s="81">
        <v>9</v>
      </c>
      <c r="B15" s="82">
        <v>520</v>
      </c>
      <c r="C15" s="83" t="s">
        <v>61</v>
      </c>
      <c r="D15" s="83" t="s">
        <v>62</v>
      </c>
      <c r="E15" s="82">
        <v>2009</v>
      </c>
      <c r="F15" s="84"/>
      <c r="G15" s="85" t="s">
        <v>63</v>
      </c>
      <c r="H15" s="86" t="s">
        <v>43</v>
      </c>
      <c r="I15" s="87">
        <v>0.6023299368098378</v>
      </c>
      <c r="J15" s="88">
        <v>100</v>
      </c>
      <c r="K15" s="89">
        <v>400</v>
      </c>
      <c r="L15" s="88">
        <v>74</v>
      </c>
      <c r="M15" s="89">
        <v>325.6</v>
      </c>
      <c r="N15" s="88">
        <v>100</v>
      </c>
      <c r="O15" s="89">
        <v>480</v>
      </c>
      <c r="P15" s="88">
        <v>74</v>
      </c>
      <c r="Q15" s="89">
        <v>370</v>
      </c>
      <c r="R15" s="88"/>
      <c r="S15" s="89">
        <v>0</v>
      </c>
      <c r="T15" s="81"/>
      <c r="U15" s="89">
        <v>0</v>
      </c>
      <c r="V15" s="81"/>
      <c r="W15" s="89">
        <v>0</v>
      </c>
      <c r="X15" s="81"/>
      <c r="Y15" s="89">
        <v>0</v>
      </c>
      <c r="Z15" s="81"/>
      <c r="AA15" s="89">
        <v>0</v>
      </c>
      <c r="AB15" s="90"/>
      <c r="AC15" s="89">
        <v>0</v>
      </c>
      <c r="AD15" s="91"/>
      <c r="AE15" s="89">
        <v>0</v>
      </c>
      <c r="AF15" s="92">
        <v>1575.6</v>
      </c>
      <c r="AG15" s="93">
        <v>1575.6</v>
      </c>
      <c r="AH15" s="94">
        <v>9</v>
      </c>
      <c r="AI15" s="95">
        <f ca="1" t="shared" si="0"/>
        <v>0.5222331781405956</v>
      </c>
      <c r="AJ15" s="99" t="e">
        <f t="shared" si="2"/>
        <v>#N/A</v>
      </c>
      <c r="AK15" s="99" t="e">
        <f t="shared" si="3"/>
        <v>#N/A</v>
      </c>
      <c r="AL15" s="97" t="e">
        <f t="shared" si="4"/>
        <v>#N/A</v>
      </c>
      <c r="AM15" s="97" t="e">
        <f t="shared" si="5"/>
        <v>#N/A</v>
      </c>
      <c r="AN15" s="100" t="e">
        <f t="shared" si="1"/>
        <v>#N/A</v>
      </c>
    </row>
    <row r="16" spans="1:40" s="97" customFormat="1" ht="15" customHeight="1">
      <c r="A16" s="81">
        <v>10</v>
      </c>
      <c r="B16" s="82">
        <v>517</v>
      </c>
      <c r="C16" s="83" t="s">
        <v>64</v>
      </c>
      <c r="D16" s="83" t="s">
        <v>65</v>
      </c>
      <c r="E16" s="82">
        <v>2010</v>
      </c>
      <c r="F16" s="84"/>
      <c r="G16" s="85" t="s">
        <v>66</v>
      </c>
      <c r="H16" s="86" t="s">
        <v>43</v>
      </c>
      <c r="I16" s="87">
        <v>0.05472042807377875</v>
      </c>
      <c r="J16" s="88">
        <v>100</v>
      </c>
      <c r="K16" s="89">
        <v>400</v>
      </c>
      <c r="L16" s="88">
        <v>73</v>
      </c>
      <c r="M16" s="89">
        <v>321.20000000000005</v>
      </c>
      <c r="N16" s="88">
        <v>100</v>
      </c>
      <c r="O16" s="89">
        <v>480</v>
      </c>
      <c r="P16" s="88">
        <v>74</v>
      </c>
      <c r="Q16" s="89">
        <v>370</v>
      </c>
      <c r="R16" s="88"/>
      <c r="S16" s="89">
        <v>0</v>
      </c>
      <c r="T16" s="81"/>
      <c r="U16" s="89">
        <v>0</v>
      </c>
      <c r="V16" s="81"/>
      <c r="W16" s="89">
        <v>0</v>
      </c>
      <c r="X16" s="81"/>
      <c r="Y16" s="89">
        <v>0</v>
      </c>
      <c r="Z16" s="81"/>
      <c r="AA16" s="89">
        <v>0</v>
      </c>
      <c r="AB16" s="90"/>
      <c r="AC16" s="89">
        <v>0</v>
      </c>
      <c r="AD16" s="91"/>
      <c r="AE16" s="89">
        <v>0</v>
      </c>
      <c r="AF16" s="92">
        <v>1571.2</v>
      </c>
      <c r="AG16" s="93">
        <v>1571.2</v>
      </c>
      <c r="AH16" s="94">
        <v>10</v>
      </c>
      <c r="AI16" s="95">
        <f ca="1" t="shared" si="0"/>
        <v>0.5611594400834292</v>
      </c>
      <c r="AJ16" s="99" t="e">
        <f t="shared" si="2"/>
        <v>#N/A</v>
      </c>
      <c r="AK16" s="99" t="e">
        <f t="shared" si="3"/>
        <v>#N/A</v>
      </c>
      <c r="AL16" s="97" t="e">
        <f t="shared" si="4"/>
        <v>#N/A</v>
      </c>
      <c r="AM16" s="97" t="e">
        <f t="shared" si="5"/>
        <v>#N/A</v>
      </c>
      <c r="AN16" s="100" t="e">
        <f t="shared" si="1"/>
        <v>#N/A</v>
      </c>
    </row>
    <row r="17" spans="1:40" s="97" customFormat="1" ht="15" customHeight="1">
      <c r="A17" s="81">
        <v>11</v>
      </c>
      <c r="B17" s="82">
        <v>525</v>
      </c>
      <c r="C17" s="83" t="s">
        <v>67</v>
      </c>
      <c r="D17" s="83" t="s">
        <v>68</v>
      </c>
      <c r="E17" s="82">
        <v>2010</v>
      </c>
      <c r="F17" s="84"/>
      <c r="G17" s="85" t="s">
        <v>69</v>
      </c>
      <c r="H17" s="86" t="s">
        <v>43</v>
      </c>
      <c r="I17" s="87">
        <v>0.9305085241794586</v>
      </c>
      <c r="J17" s="88">
        <v>100</v>
      </c>
      <c r="K17" s="89">
        <v>400</v>
      </c>
      <c r="L17" s="88">
        <v>72</v>
      </c>
      <c r="M17" s="89">
        <v>316.8</v>
      </c>
      <c r="N17" s="88">
        <v>100</v>
      </c>
      <c r="O17" s="89">
        <v>480</v>
      </c>
      <c r="P17" s="88">
        <v>74</v>
      </c>
      <c r="Q17" s="89">
        <v>370</v>
      </c>
      <c r="R17" s="88"/>
      <c r="S17" s="89">
        <v>0</v>
      </c>
      <c r="T17" s="81"/>
      <c r="U17" s="89">
        <v>0</v>
      </c>
      <c r="V17" s="81"/>
      <c r="W17" s="89">
        <v>0</v>
      </c>
      <c r="X17" s="81"/>
      <c r="Y17" s="89">
        <v>0</v>
      </c>
      <c r="Z17" s="81"/>
      <c r="AA17" s="89">
        <v>0</v>
      </c>
      <c r="AB17" s="90"/>
      <c r="AC17" s="89">
        <v>0</v>
      </c>
      <c r="AD17" s="91"/>
      <c r="AE17" s="89">
        <v>0</v>
      </c>
      <c r="AF17" s="92">
        <v>1566.8</v>
      </c>
      <c r="AG17" s="93">
        <v>1566.8</v>
      </c>
      <c r="AH17" s="94">
        <v>11</v>
      </c>
      <c r="AI17" s="95">
        <f ca="1" t="shared" si="0"/>
        <v>0.8184357997961342</v>
      </c>
      <c r="AJ17" s="99" t="e">
        <f t="shared" si="2"/>
        <v>#N/A</v>
      </c>
      <c r="AK17" s="99" t="e">
        <f t="shared" si="3"/>
        <v>#N/A</v>
      </c>
      <c r="AL17" s="97" t="e">
        <f t="shared" si="4"/>
        <v>#N/A</v>
      </c>
      <c r="AM17" s="97" t="e">
        <f t="shared" si="5"/>
        <v>#N/A</v>
      </c>
      <c r="AN17" s="100" t="e">
        <f t="shared" si="1"/>
        <v>#N/A</v>
      </c>
    </row>
    <row r="18" spans="1:40" s="97" customFormat="1" ht="15" customHeight="1">
      <c r="A18" s="81">
        <v>12</v>
      </c>
      <c r="B18" s="82">
        <v>508</v>
      </c>
      <c r="C18" s="83" t="s">
        <v>70</v>
      </c>
      <c r="D18" s="83" t="s">
        <v>71</v>
      </c>
      <c r="E18" s="82">
        <v>2010</v>
      </c>
      <c r="F18" s="84"/>
      <c r="G18" s="85" t="s">
        <v>42</v>
      </c>
      <c r="H18" s="86" t="s">
        <v>43</v>
      </c>
      <c r="I18" s="87">
        <v>0.6612427169457078</v>
      </c>
      <c r="J18" s="88">
        <v>100</v>
      </c>
      <c r="K18" s="89">
        <v>400</v>
      </c>
      <c r="L18" s="88">
        <v>72</v>
      </c>
      <c r="M18" s="89">
        <v>316.8</v>
      </c>
      <c r="N18" s="88">
        <v>100</v>
      </c>
      <c r="O18" s="89">
        <v>480</v>
      </c>
      <c r="P18" s="88">
        <v>68</v>
      </c>
      <c r="Q18" s="89">
        <v>340</v>
      </c>
      <c r="R18" s="88"/>
      <c r="S18" s="89">
        <v>0</v>
      </c>
      <c r="T18" s="81"/>
      <c r="U18" s="89">
        <v>0</v>
      </c>
      <c r="V18" s="81"/>
      <c r="W18" s="89">
        <v>0</v>
      </c>
      <c r="X18" s="81"/>
      <c r="Y18" s="89">
        <v>0</v>
      </c>
      <c r="Z18" s="81"/>
      <c r="AA18" s="89">
        <v>0</v>
      </c>
      <c r="AB18" s="90"/>
      <c r="AC18" s="89">
        <v>0</v>
      </c>
      <c r="AD18" s="91"/>
      <c r="AE18" s="89">
        <v>0</v>
      </c>
      <c r="AF18" s="92">
        <v>1536.8</v>
      </c>
      <c r="AG18" s="93">
        <v>1536.8</v>
      </c>
      <c r="AH18" s="94">
        <v>12</v>
      </c>
      <c r="AI18" s="95">
        <f ca="1" t="shared" si="0"/>
        <v>0.10355294123291969</v>
      </c>
      <c r="AJ18" s="99" t="e">
        <f t="shared" si="2"/>
        <v>#N/A</v>
      </c>
      <c r="AK18" s="99" t="e">
        <f t="shared" si="3"/>
        <v>#N/A</v>
      </c>
      <c r="AL18" s="97" t="e">
        <f t="shared" si="4"/>
        <v>#N/A</v>
      </c>
      <c r="AM18" s="97" t="e">
        <f t="shared" si="5"/>
        <v>#N/A</v>
      </c>
      <c r="AN18" s="100" t="e">
        <f t="shared" si="1"/>
        <v>#N/A</v>
      </c>
    </row>
    <row r="19" spans="1:40" s="97" customFormat="1" ht="15" customHeight="1">
      <c r="A19" s="81">
        <v>13</v>
      </c>
      <c r="B19" s="82">
        <v>526</v>
      </c>
      <c r="C19" s="83" t="s">
        <v>72</v>
      </c>
      <c r="D19" s="83" t="s">
        <v>73</v>
      </c>
      <c r="E19" s="82">
        <v>2011</v>
      </c>
      <c r="F19" s="84"/>
      <c r="G19" s="85" t="s">
        <v>74</v>
      </c>
      <c r="H19" s="86" t="s">
        <v>43</v>
      </c>
      <c r="I19" s="87">
        <v>0.5413031410425901</v>
      </c>
      <c r="J19" s="88">
        <v>82</v>
      </c>
      <c r="K19" s="89">
        <v>328</v>
      </c>
      <c r="L19" s="88">
        <v>68</v>
      </c>
      <c r="M19" s="89">
        <v>299.20000000000005</v>
      </c>
      <c r="N19" s="88">
        <v>65</v>
      </c>
      <c r="O19" s="89">
        <v>312</v>
      </c>
      <c r="P19" s="88">
        <v>66</v>
      </c>
      <c r="Q19" s="89">
        <v>330</v>
      </c>
      <c r="R19" s="88"/>
      <c r="S19" s="89">
        <v>0</v>
      </c>
      <c r="T19" s="81"/>
      <c r="U19" s="89">
        <v>0</v>
      </c>
      <c r="V19" s="81"/>
      <c r="W19" s="89">
        <v>0</v>
      </c>
      <c r="X19" s="81"/>
      <c r="Y19" s="89">
        <v>0</v>
      </c>
      <c r="Z19" s="81"/>
      <c r="AA19" s="89">
        <v>0</v>
      </c>
      <c r="AB19" s="90"/>
      <c r="AC19" s="89">
        <v>0</v>
      </c>
      <c r="AD19" s="91"/>
      <c r="AE19" s="89">
        <v>0</v>
      </c>
      <c r="AF19" s="92">
        <v>1269.2</v>
      </c>
      <c r="AG19" s="93">
        <v>1269.2</v>
      </c>
      <c r="AH19" s="94">
        <v>13</v>
      </c>
      <c r="AI19" s="95">
        <f ca="1" t="shared" si="0"/>
        <v>0.14191548619419336</v>
      </c>
      <c r="AJ19" s="99" t="e">
        <f t="shared" si="2"/>
        <v>#N/A</v>
      </c>
      <c r="AK19" s="99" t="e">
        <f t="shared" si="3"/>
        <v>#N/A</v>
      </c>
      <c r="AL19" s="97" t="e">
        <f t="shared" si="4"/>
        <v>#N/A</v>
      </c>
      <c r="AM19" s="97" t="e">
        <f t="shared" si="5"/>
        <v>#N/A</v>
      </c>
      <c r="AN19" s="100" t="e">
        <f t="shared" si="1"/>
        <v>#N/A</v>
      </c>
    </row>
    <row r="20" spans="1:40" s="97" customFormat="1" ht="15" customHeight="1" hidden="1">
      <c r="A20" s="81">
        <f aca="true" t="shared" si="6" ref="A20:A36">A19+1</f>
        <v>14</v>
      </c>
      <c r="B20" s="82"/>
      <c r="C20" s="83"/>
      <c r="D20" s="83"/>
      <c r="E20" s="82"/>
      <c r="F20" s="84"/>
      <c r="G20" s="85"/>
      <c r="H20" s="86"/>
      <c r="I20" s="87">
        <v>0.03172934916801751</v>
      </c>
      <c r="J20" s="81"/>
      <c r="K20" s="89">
        <f aca="true" t="shared" si="7" ref="K20:K36">IF($C20="","",IF(J20&gt;0,J20*$K$3,0))</f>
        <v>0</v>
      </c>
      <c r="L20" s="81"/>
      <c r="M20" s="89">
        <f aca="true" t="shared" si="8" ref="M20:M36">IF($C20="","",IF(L20&gt;0,L20*$M$3,0))</f>
        <v>0</v>
      </c>
      <c r="N20" s="81"/>
      <c r="O20" s="89">
        <f aca="true" t="shared" si="9" ref="O20:O36">IF($C20="","",IF(N20&gt;0,N20*$O$3,0))</f>
        <v>0</v>
      </c>
      <c r="P20" s="81"/>
      <c r="Q20" s="89">
        <f aca="true" t="shared" si="10" ref="Q20:Q36">IF($C20="","",IF(P20&gt;0,P20*$Q$3,0))</f>
        <v>0</v>
      </c>
      <c r="R20" s="88"/>
      <c r="S20" s="89">
        <f aca="true" t="shared" si="11" ref="S20:S36">IF($C20="","",IF(R20&gt;0,R20*$S$3,0))</f>
        <v>0</v>
      </c>
      <c r="T20" s="81"/>
      <c r="U20" s="89">
        <f aca="true" t="shared" si="12" ref="U20:U36">IF($C20="","",IF(T20&gt;0,T20*$U$3,0))</f>
        <v>0</v>
      </c>
      <c r="V20" s="81"/>
      <c r="W20" s="89">
        <f aca="true" t="shared" si="13" ref="W20:W36">IF($C20="","",IF(V20&gt;0,V20*$W$3,0))</f>
        <v>0</v>
      </c>
      <c r="X20" s="81"/>
      <c r="Y20" s="89">
        <f aca="true" t="shared" si="14" ref="Y20:Y36">IF($C20="","",IF(X20&gt;0,X20*$Y$3,0))</f>
        <v>0</v>
      </c>
      <c r="Z20" s="81"/>
      <c r="AA20" s="89">
        <f aca="true" t="shared" si="15" ref="AA20:AA36">IF($C20="","",IF(Z20&gt;0,Z20*$AA$3,0))</f>
        <v>0</v>
      </c>
      <c r="AB20" s="90"/>
      <c r="AC20" s="89">
        <f aca="true" t="shared" si="16" ref="AC20:AC36">IF($C20="","",IF(AB20&gt;0,AB20*$AC$3,0))</f>
        <v>0</v>
      </c>
      <c r="AD20" s="91"/>
      <c r="AE20" s="89">
        <f aca="true" t="shared" si="17" ref="AE20:AE36">IF($C20="","",IF(AD20&gt;0,AD20*$AE$3,0))</f>
        <v>0</v>
      </c>
      <c r="AF20" s="92">
        <f aca="true" t="shared" si="18" ref="AF20:AF36">IF(H20="mimo soutěž",0.01,IF(C20="",0,IF(ISNUMBER(IF(COUNTIF($J$7:$J$36,"&gt;=0")=COUNTIF($C$7:$C$36,"&gt;"""),K20,0)+IF(COUNTIF($L$7:$L$36,"&gt;=0")=COUNTIF($C$7:$C$36,"&gt;"""),M20,0)+IF(COUNTIF($N$7:$N$36,"&gt;=0")=COUNTIF($C$7:$C$36,"&gt;"""),O20,0)+IF(COUNTIF($P$7:$P$36,"&gt;=0")=COUNTIF($C$7:$C$36,"&gt;"""),Q20,0)+IF(COUNTIF($R$7:$R$36,"&gt;=0")=COUNTIF($C$7:$C$36,"&gt;"""),S20,0)+IF(COUNTIF($T$7:$T$36,"&gt;=0")=COUNTIF($C$7:$C$36,"&gt;"""),U20,0)+IF(COUNTIF($V$7:$V$36,"&gt;=0")=COUNTIF($C$7:$C$36,"&gt;"""),W20,0)+IF(COUNTIF($X$7:$X$36,"&gt;=0")=COUNTIF($C$7:$C$36,"&gt;"""),Y20,0)+IF(COUNTIF($Z$7:$Z$36,"&gt;=0")=COUNTIF($C$7:$C$36,"&gt;"""),AA20,0)+IF(COUNTIF($AB$7:$AB$36,"&gt;=0")=COUNTIF($C$7:$C$36,"&gt;"""),AC20,0)+IF(COUNTIF($AD$7:$AD$36,"&gt;=0")=COUNTIF($C$7:$C$36,"&gt;"""),AE20,0)),IF(COUNTIF($J$7:$J$36,"&gt;=0")=COUNTIF($C$7:$C$36,"&gt;"""),K20,0)+IF(COUNTIF($L$7:$L$36,"&gt;=0")=COUNTIF($C$7:$C$36,"&gt;"""),M20,0)+IF(COUNTIF($N$7:$N$36,"&gt;=0")=COUNTIF($C$7:$C$36,"&gt;"""),O20,0)+IF(COUNTIF($P$7:$P$36,"&gt;=0")=COUNTIF($C$7:$C$36,"&gt;"""),Q20,0)+IF(COUNTIF($R$7:$R$36,"&gt;=0")=COUNTIF($C$7:$C$36,"&gt;"""),S20,0)+IF(COUNTIF($T$7:$T$36,"&gt;=0")=COUNTIF($C$7:$C$36,"&gt;"""),U20,0)+IF(COUNTIF($V$7:$V$36,"&gt;=0")=COUNTIF($C$7:$C$36,"&gt;"""),W20,0)+IF(COUNTIF($X$7:$X$36,"&gt;=0")=COUNTIF($C$7:$C$36,"&gt;"""),Y20,0)+IF(COUNTIF($Z$7:$Z$36,"&gt;=0")=COUNTIF($C$7:$C$36,"&gt;"""),AA20,0)+IF(COUNTIF($AB$7:$AB$36,"&gt;=0")=COUNTIF($C$7:$C$36,"&gt;"""),AC20,0)+IF(COUNTIF($AD$7:$AD$36,"&gt;=0")=COUNTIF($C$7:$C$36,"&gt;"""),AE20,0),"")))</f>
        <v>0</v>
      </c>
      <c r="AG20" s="93">
        <f aca="true" t="shared" si="19" ref="AG20:AG36">IF(SUMIF(AE20,"&gt;0")+SUMIF(AC20,"&gt;0")+SUMIF(AA20,"&gt;0")+SUMIF(Y20,"&gt;0")+SUMIF(W20,"&gt;0")+SUMIF(U20,"&gt;0")+SUMIF(S20,"&gt;0")+SUMIF(Q20,"&gt;0")+SUMIF(O20,"&gt;0")+SUMIF(M20,"&gt;0")+SUMIF(K20,"&gt;0")&gt;0,SUMIF(AE20,"&gt;0")+SUMIF(AC20,"&gt;0")+SUMIF(AA20,"&gt;0")+SUMIF(Y20,"&gt;0")+SUMIF(W20,"&gt;0")+SUMIF(U20,"&gt;0")+SUMIF(S20,"&gt;0")+SUMIF(Q20,"&gt;0")+SUMIF(O20,"&gt;0")+SUMIF(M20,"&gt;0")+SUMIF(K20,"&gt;0"),"")</f>
        <v>0</v>
      </c>
      <c r="AH20" s="94">
        <f aca="true" t="shared" si="20" ref="AH20:AH36">IF(AG20="","",IF(H20="mimo soutěž","X",IF(AND(AG20&gt;0,AG20&lt;&gt;AG19,AG20&lt;&gt;AG21),A20,IF(AND(AG20&gt;0,AG20=AG19,AG20&lt;&gt;AG18,AG20&lt;&gt;AG21),A19&amp;$AI$5&amp;A20,IF(AND(AG20&gt;0,AG20&lt;&gt;AG19,AG20=AG21,AG20&lt;&gt;AG22),A20&amp;$AI$5&amp;A21,IF(AND(AG20&gt;0,AG20=AG18,AG20&lt;&gt;AG17,AG20&lt;&gt;AG21),A18&amp;$AI$5&amp;A20,IF(AND(AG20&gt;0,AG20=AG19,AG20&lt;&gt;AG18,AG20=AG21,AG20&lt;&gt;AG22),A19&amp;$AI$5&amp;A21,IF(AND(AG20&gt;0,AG20&lt;&gt;AG19,AG20=AG22,AG20&lt;&gt;AG23),A20&amp;$AI$5&amp;A22,IF(AND(AG20&gt;0,AG20=AG17,AG20&lt;&gt;AG16,AG20&lt;&gt;AG21),A17&amp;$AI$5&amp;A20,IF(AND(AG20&gt;0,AG20=AG18,AG20&lt;&gt;AG17,AG20=AG21,AG20&lt;&gt;AG22),A18&amp;$AI$5&amp;A21,IF(AND(AG20&gt;0,AG20=AG19,AG20&lt;&gt;AG18,AG20=AG22,AG20&lt;&gt;AG23),A19&amp;$AI$5&amp;A22,IF(AND(AG20&gt;0,AG20&lt;&gt;AG19,AG20=AG23,AG20&lt;&gt;AG24),A20&amp;$AI$5&amp;A23,IF(AND(AG20&gt;0,AG20=AG16,AG20&lt;&gt;AG15,AG20&lt;&gt;AG21),A16&amp;$AI$5&amp;A20,IF(AND(AG20&gt;0,AG20=AG17,AG20&lt;&gt;AG16,AG20=AG21,AG20&lt;&gt;AG22),A17&amp;$AI$5&amp;A21,IF(AND(AG20&gt;0,AG20=AG18,AG20&lt;&gt;AG17,AG20=AG22,AG20&lt;&gt;AG23),A18&amp;$AI$5&amp;A22,IF(AND(AG20&gt;0,AG20=AG19,AG20&lt;&gt;AG18,AG20=AG23,AG20&lt;&gt;AG24),A19&amp;$AI$5&amp;A23,IF(AND(AG20&gt;0,AG20&lt;&gt;AG19,AG20=AG24,AG20&lt;&gt;AG25),A20&amp;$AI$5&amp;A24,"")))))))))))))))))</f>
        <v>0</v>
      </c>
      <c r="AI20" s="95">
        <f ca="1" t="shared" si="0"/>
        <v>0</v>
      </c>
      <c r="AJ20" s="99" t="e">
        <f t="shared" si="2"/>
        <v>#N/A</v>
      </c>
      <c r="AK20" s="99" t="e">
        <f t="shared" si="3"/>
        <v>#N/A</v>
      </c>
      <c r="AL20" s="97" t="e">
        <f t="shared" si="4"/>
        <v>#N/A</v>
      </c>
      <c r="AM20" s="97" t="e">
        <f t="shared" si="5"/>
        <v>#N/A</v>
      </c>
      <c r="AN20" s="100" t="e">
        <f t="shared" si="1"/>
        <v>#N/A</v>
      </c>
    </row>
    <row r="21" spans="1:40" s="97" customFormat="1" ht="15" customHeight="1" hidden="1">
      <c r="A21" s="81">
        <f t="shared" si="6"/>
        <v>15</v>
      </c>
      <c r="B21" s="82" t="e">
        <f aca="true" t="shared" si="21" ref="B21:B36">NA()</f>
        <v>#N/A</v>
      </c>
      <c r="C21" s="83"/>
      <c r="D21" s="83"/>
      <c r="E21" s="82"/>
      <c r="F21" s="84"/>
      <c r="G21" s="85"/>
      <c r="H21" s="86"/>
      <c r="I21" s="87"/>
      <c r="J21" s="88"/>
      <c r="K21" s="89">
        <f t="shared" si="7"/>
        <v>0</v>
      </c>
      <c r="L21" s="88"/>
      <c r="M21" s="89">
        <f t="shared" si="8"/>
        <v>0</v>
      </c>
      <c r="N21" s="88"/>
      <c r="O21" s="89">
        <f t="shared" si="9"/>
        <v>0</v>
      </c>
      <c r="P21" s="88"/>
      <c r="Q21" s="89">
        <f t="shared" si="10"/>
        <v>0</v>
      </c>
      <c r="R21" s="88"/>
      <c r="S21" s="89">
        <f t="shared" si="11"/>
        <v>0</v>
      </c>
      <c r="T21" s="81"/>
      <c r="U21" s="89">
        <f t="shared" si="12"/>
        <v>0</v>
      </c>
      <c r="V21" s="81"/>
      <c r="W21" s="89">
        <f t="shared" si="13"/>
        <v>0</v>
      </c>
      <c r="X21" s="81"/>
      <c r="Y21" s="89">
        <f t="shared" si="14"/>
        <v>0</v>
      </c>
      <c r="Z21" s="81"/>
      <c r="AA21" s="89">
        <f t="shared" si="15"/>
        <v>0</v>
      </c>
      <c r="AB21" s="90"/>
      <c r="AC21" s="89">
        <f t="shared" si="16"/>
        <v>0</v>
      </c>
      <c r="AD21" s="91"/>
      <c r="AE21" s="89">
        <f t="shared" si="17"/>
        <v>0</v>
      </c>
      <c r="AF21" s="92">
        <f t="shared" si="18"/>
        <v>0</v>
      </c>
      <c r="AG21" s="93">
        <f t="shared" si="19"/>
        <v>0</v>
      </c>
      <c r="AH21" s="94">
        <f t="shared" si="20"/>
        <v>0</v>
      </c>
      <c r="AI21" s="95">
        <f ca="1" t="shared" si="0"/>
        <v>0</v>
      </c>
      <c r="AJ21" s="99" t="e">
        <f t="shared" si="2"/>
        <v>#N/A</v>
      </c>
      <c r="AK21" s="99" t="e">
        <f t="shared" si="3"/>
        <v>#N/A</v>
      </c>
      <c r="AL21" s="97" t="e">
        <f t="shared" si="4"/>
        <v>#N/A</v>
      </c>
      <c r="AM21" s="97" t="e">
        <f t="shared" si="5"/>
        <v>#N/A</v>
      </c>
      <c r="AN21" s="100" t="e">
        <f t="shared" si="1"/>
        <v>#N/A</v>
      </c>
    </row>
    <row r="22" spans="1:40" s="97" customFormat="1" ht="15" customHeight="1" hidden="1">
      <c r="A22" s="81">
        <f t="shared" si="6"/>
        <v>16</v>
      </c>
      <c r="B22" s="82" t="e">
        <f t="shared" si="21"/>
        <v>#N/A</v>
      </c>
      <c r="C22" s="83"/>
      <c r="D22" s="83"/>
      <c r="E22" s="82"/>
      <c r="F22" s="84"/>
      <c r="G22" s="85"/>
      <c r="H22" s="86"/>
      <c r="I22" s="87"/>
      <c r="J22" s="88"/>
      <c r="K22" s="89">
        <f t="shared" si="7"/>
        <v>0</v>
      </c>
      <c r="L22" s="88"/>
      <c r="M22" s="89">
        <f t="shared" si="8"/>
        <v>0</v>
      </c>
      <c r="N22" s="88"/>
      <c r="O22" s="89">
        <f t="shared" si="9"/>
        <v>0</v>
      </c>
      <c r="P22" s="88"/>
      <c r="Q22" s="89">
        <f t="shared" si="10"/>
        <v>0</v>
      </c>
      <c r="R22" s="88"/>
      <c r="S22" s="89">
        <f t="shared" si="11"/>
        <v>0</v>
      </c>
      <c r="T22" s="81"/>
      <c r="U22" s="89">
        <f t="shared" si="12"/>
        <v>0</v>
      </c>
      <c r="V22" s="81"/>
      <c r="W22" s="89">
        <f t="shared" si="13"/>
        <v>0</v>
      </c>
      <c r="X22" s="81"/>
      <c r="Y22" s="89">
        <f t="shared" si="14"/>
        <v>0</v>
      </c>
      <c r="Z22" s="81"/>
      <c r="AA22" s="89">
        <f t="shared" si="15"/>
        <v>0</v>
      </c>
      <c r="AB22" s="90"/>
      <c r="AC22" s="89">
        <f t="shared" si="16"/>
        <v>0</v>
      </c>
      <c r="AD22" s="91"/>
      <c r="AE22" s="89">
        <f t="shared" si="17"/>
        <v>0</v>
      </c>
      <c r="AF22" s="92">
        <f t="shared" si="18"/>
        <v>0</v>
      </c>
      <c r="AG22" s="93">
        <f t="shared" si="19"/>
        <v>0</v>
      </c>
      <c r="AH22" s="94">
        <f t="shared" si="20"/>
        <v>0</v>
      </c>
      <c r="AI22" s="95">
        <f ca="1" t="shared" si="0"/>
        <v>0</v>
      </c>
      <c r="AJ22" s="99" t="e">
        <f t="shared" si="2"/>
        <v>#N/A</v>
      </c>
      <c r="AK22" s="99" t="e">
        <f t="shared" si="3"/>
        <v>#N/A</v>
      </c>
      <c r="AL22" s="97" t="e">
        <f t="shared" si="4"/>
        <v>#N/A</v>
      </c>
      <c r="AM22" s="97" t="e">
        <f t="shared" si="5"/>
        <v>#N/A</v>
      </c>
      <c r="AN22" s="100" t="e">
        <f t="shared" si="1"/>
        <v>#N/A</v>
      </c>
    </row>
    <row r="23" spans="1:40" s="97" customFormat="1" ht="15" customHeight="1" hidden="1">
      <c r="A23" s="81">
        <f t="shared" si="6"/>
        <v>17</v>
      </c>
      <c r="B23" s="82" t="e">
        <f t="shared" si="21"/>
        <v>#N/A</v>
      </c>
      <c r="C23" s="83"/>
      <c r="D23" s="83"/>
      <c r="E23" s="82"/>
      <c r="F23" s="84"/>
      <c r="G23" s="85"/>
      <c r="H23" s="86"/>
      <c r="I23" s="87"/>
      <c r="J23" s="88"/>
      <c r="K23" s="89">
        <f t="shared" si="7"/>
        <v>0</v>
      </c>
      <c r="L23" s="88"/>
      <c r="M23" s="89">
        <f t="shared" si="8"/>
        <v>0</v>
      </c>
      <c r="N23" s="88"/>
      <c r="O23" s="89">
        <f t="shared" si="9"/>
        <v>0</v>
      </c>
      <c r="P23" s="88"/>
      <c r="Q23" s="89">
        <f t="shared" si="10"/>
        <v>0</v>
      </c>
      <c r="R23" s="88"/>
      <c r="S23" s="89">
        <f t="shared" si="11"/>
        <v>0</v>
      </c>
      <c r="T23" s="81"/>
      <c r="U23" s="89">
        <f t="shared" si="12"/>
        <v>0</v>
      </c>
      <c r="V23" s="81"/>
      <c r="W23" s="89">
        <f t="shared" si="13"/>
        <v>0</v>
      </c>
      <c r="X23" s="81"/>
      <c r="Y23" s="89">
        <f t="shared" si="14"/>
        <v>0</v>
      </c>
      <c r="Z23" s="81"/>
      <c r="AA23" s="89">
        <f t="shared" si="15"/>
        <v>0</v>
      </c>
      <c r="AB23" s="90"/>
      <c r="AC23" s="89">
        <f t="shared" si="16"/>
        <v>0</v>
      </c>
      <c r="AD23" s="91"/>
      <c r="AE23" s="89">
        <f t="shared" si="17"/>
        <v>0</v>
      </c>
      <c r="AF23" s="92">
        <f t="shared" si="18"/>
        <v>0</v>
      </c>
      <c r="AG23" s="93">
        <f t="shared" si="19"/>
        <v>0</v>
      </c>
      <c r="AH23" s="94">
        <f t="shared" si="20"/>
        <v>0</v>
      </c>
      <c r="AI23" s="95">
        <f ca="1" t="shared" si="0"/>
        <v>0</v>
      </c>
      <c r="AJ23" s="99" t="e">
        <f t="shared" si="2"/>
        <v>#N/A</v>
      </c>
      <c r="AK23" s="99" t="e">
        <f t="shared" si="3"/>
        <v>#N/A</v>
      </c>
      <c r="AL23" s="97" t="e">
        <f t="shared" si="4"/>
        <v>#N/A</v>
      </c>
      <c r="AM23" s="97" t="e">
        <f t="shared" si="5"/>
        <v>#N/A</v>
      </c>
      <c r="AN23" s="100" t="e">
        <f t="shared" si="1"/>
        <v>#N/A</v>
      </c>
    </row>
    <row r="24" spans="1:40" s="97" customFormat="1" ht="15" customHeight="1" hidden="1">
      <c r="A24" s="81">
        <f t="shared" si="6"/>
        <v>18</v>
      </c>
      <c r="B24" s="82" t="e">
        <f t="shared" si="21"/>
        <v>#N/A</v>
      </c>
      <c r="C24" s="83"/>
      <c r="D24" s="83"/>
      <c r="E24" s="82"/>
      <c r="F24" s="84"/>
      <c r="G24" s="85"/>
      <c r="H24" s="86"/>
      <c r="I24" s="87"/>
      <c r="J24" s="88"/>
      <c r="K24" s="89">
        <f t="shared" si="7"/>
        <v>0</v>
      </c>
      <c r="L24" s="88"/>
      <c r="M24" s="89">
        <f t="shared" si="8"/>
        <v>0</v>
      </c>
      <c r="N24" s="88"/>
      <c r="O24" s="89">
        <f t="shared" si="9"/>
        <v>0</v>
      </c>
      <c r="P24" s="88"/>
      <c r="Q24" s="89">
        <f t="shared" si="10"/>
        <v>0</v>
      </c>
      <c r="R24" s="88"/>
      <c r="S24" s="89">
        <f t="shared" si="11"/>
        <v>0</v>
      </c>
      <c r="T24" s="81"/>
      <c r="U24" s="89">
        <f t="shared" si="12"/>
        <v>0</v>
      </c>
      <c r="V24" s="81"/>
      <c r="W24" s="89">
        <f t="shared" si="13"/>
        <v>0</v>
      </c>
      <c r="X24" s="81"/>
      <c r="Y24" s="89">
        <f t="shared" si="14"/>
        <v>0</v>
      </c>
      <c r="Z24" s="81"/>
      <c r="AA24" s="89">
        <f t="shared" si="15"/>
        <v>0</v>
      </c>
      <c r="AB24" s="90"/>
      <c r="AC24" s="89">
        <f t="shared" si="16"/>
        <v>0</v>
      </c>
      <c r="AD24" s="91"/>
      <c r="AE24" s="89">
        <f t="shared" si="17"/>
        <v>0</v>
      </c>
      <c r="AF24" s="92">
        <f t="shared" si="18"/>
        <v>0</v>
      </c>
      <c r="AG24" s="93">
        <f t="shared" si="19"/>
        <v>0</v>
      </c>
      <c r="AH24" s="94">
        <f t="shared" si="20"/>
        <v>0</v>
      </c>
      <c r="AI24" s="95">
        <f ca="1" t="shared" si="0"/>
        <v>0</v>
      </c>
      <c r="AJ24" s="99" t="e">
        <f t="shared" si="2"/>
        <v>#N/A</v>
      </c>
      <c r="AK24" s="99" t="e">
        <f t="shared" si="3"/>
        <v>#N/A</v>
      </c>
      <c r="AL24" s="97" t="e">
        <f t="shared" si="4"/>
        <v>#N/A</v>
      </c>
      <c r="AM24" s="97" t="e">
        <f t="shared" si="5"/>
        <v>#N/A</v>
      </c>
      <c r="AN24" s="100" t="e">
        <f t="shared" si="1"/>
        <v>#N/A</v>
      </c>
    </row>
    <row r="25" spans="1:40" s="97" customFormat="1" ht="15" customHeight="1" hidden="1">
      <c r="A25" s="81">
        <f t="shared" si="6"/>
        <v>19</v>
      </c>
      <c r="B25" s="82" t="e">
        <f t="shared" si="21"/>
        <v>#N/A</v>
      </c>
      <c r="C25" s="83"/>
      <c r="D25" s="83"/>
      <c r="E25" s="82"/>
      <c r="F25" s="84"/>
      <c r="G25" s="85"/>
      <c r="H25" s="86"/>
      <c r="I25" s="87"/>
      <c r="J25" s="81"/>
      <c r="K25" s="89">
        <f t="shared" si="7"/>
        <v>0</v>
      </c>
      <c r="L25" s="81"/>
      <c r="M25" s="89">
        <f t="shared" si="8"/>
        <v>0</v>
      </c>
      <c r="N25" s="81"/>
      <c r="O25" s="89">
        <f t="shared" si="9"/>
        <v>0</v>
      </c>
      <c r="P25" s="81"/>
      <c r="Q25" s="89">
        <f t="shared" si="10"/>
        <v>0</v>
      </c>
      <c r="R25" s="88"/>
      <c r="S25" s="89">
        <f t="shared" si="11"/>
        <v>0</v>
      </c>
      <c r="T25" s="81"/>
      <c r="U25" s="89">
        <f t="shared" si="12"/>
        <v>0</v>
      </c>
      <c r="V25" s="81"/>
      <c r="W25" s="89">
        <f t="shared" si="13"/>
        <v>0</v>
      </c>
      <c r="X25" s="81"/>
      <c r="Y25" s="89">
        <f t="shared" si="14"/>
        <v>0</v>
      </c>
      <c r="Z25" s="81"/>
      <c r="AA25" s="89">
        <f t="shared" si="15"/>
        <v>0</v>
      </c>
      <c r="AB25" s="90"/>
      <c r="AC25" s="89">
        <f t="shared" si="16"/>
        <v>0</v>
      </c>
      <c r="AD25" s="91"/>
      <c r="AE25" s="89">
        <f t="shared" si="17"/>
        <v>0</v>
      </c>
      <c r="AF25" s="92">
        <f t="shared" si="18"/>
        <v>0</v>
      </c>
      <c r="AG25" s="93">
        <f t="shared" si="19"/>
        <v>0</v>
      </c>
      <c r="AH25" s="94">
        <f t="shared" si="20"/>
        <v>0</v>
      </c>
      <c r="AI25" s="95">
        <f ca="1" t="shared" si="0"/>
        <v>0</v>
      </c>
      <c r="AJ25" s="99" t="e">
        <f t="shared" si="2"/>
        <v>#N/A</v>
      </c>
      <c r="AK25" s="99" t="e">
        <f t="shared" si="3"/>
        <v>#N/A</v>
      </c>
      <c r="AL25" s="97" t="e">
        <f t="shared" si="4"/>
        <v>#N/A</v>
      </c>
      <c r="AM25" s="97" t="e">
        <f t="shared" si="5"/>
        <v>#N/A</v>
      </c>
      <c r="AN25" s="100" t="e">
        <f t="shared" si="1"/>
        <v>#N/A</v>
      </c>
    </row>
    <row r="26" spans="1:40" s="97" customFormat="1" ht="15" customHeight="1" hidden="1">
      <c r="A26" s="81">
        <f t="shared" si="6"/>
        <v>20</v>
      </c>
      <c r="B26" s="82" t="e">
        <f t="shared" si="21"/>
        <v>#N/A</v>
      </c>
      <c r="C26" s="83"/>
      <c r="D26" s="83"/>
      <c r="E26" s="82"/>
      <c r="F26" s="84"/>
      <c r="G26" s="85"/>
      <c r="H26" s="86"/>
      <c r="I26" s="87"/>
      <c r="J26" s="88"/>
      <c r="K26" s="89">
        <f t="shared" si="7"/>
        <v>0</v>
      </c>
      <c r="L26" s="88"/>
      <c r="M26" s="89">
        <f t="shared" si="8"/>
        <v>0</v>
      </c>
      <c r="N26" s="88"/>
      <c r="O26" s="89">
        <f t="shared" si="9"/>
        <v>0</v>
      </c>
      <c r="P26" s="88"/>
      <c r="Q26" s="89">
        <f t="shared" si="10"/>
        <v>0</v>
      </c>
      <c r="R26" s="88"/>
      <c r="S26" s="89">
        <f t="shared" si="11"/>
        <v>0</v>
      </c>
      <c r="T26" s="81"/>
      <c r="U26" s="89">
        <f t="shared" si="12"/>
        <v>0</v>
      </c>
      <c r="V26" s="81"/>
      <c r="W26" s="89">
        <f t="shared" si="13"/>
        <v>0</v>
      </c>
      <c r="X26" s="81"/>
      <c r="Y26" s="89">
        <f t="shared" si="14"/>
        <v>0</v>
      </c>
      <c r="Z26" s="81"/>
      <c r="AA26" s="89">
        <f t="shared" si="15"/>
        <v>0</v>
      </c>
      <c r="AB26" s="90"/>
      <c r="AC26" s="89">
        <f t="shared" si="16"/>
        <v>0</v>
      </c>
      <c r="AD26" s="91"/>
      <c r="AE26" s="89">
        <f t="shared" si="17"/>
        <v>0</v>
      </c>
      <c r="AF26" s="92">
        <f t="shared" si="18"/>
        <v>0</v>
      </c>
      <c r="AG26" s="93">
        <f t="shared" si="19"/>
        <v>0</v>
      </c>
      <c r="AH26" s="94">
        <f t="shared" si="20"/>
        <v>0</v>
      </c>
      <c r="AI26" s="95">
        <f ca="1" t="shared" si="0"/>
        <v>0</v>
      </c>
      <c r="AJ26" s="99" t="e">
        <f t="shared" si="2"/>
        <v>#N/A</v>
      </c>
      <c r="AK26" s="99" t="e">
        <f t="shared" si="3"/>
        <v>#N/A</v>
      </c>
      <c r="AL26" s="97" t="e">
        <f t="shared" si="4"/>
        <v>#N/A</v>
      </c>
      <c r="AM26" s="97" t="e">
        <f t="shared" si="5"/>
        <v>#N/A</v>
      </c>
      <c r="AN26" s="100" t="e">
        <f t="shared" si="1"/>
        <v>#N/A</v>
      </c>
    </row>
    <row r="27" spans="1:40" s="97" customFormat="1" ht="15" customHeight="1" hidden="1">
      <c r="A27" s="81">
        <f t="shared" si="6"/>
        <v>21</v>
      </c>
      <c r="B27" s="82" t="e">
        <f t="shared" si="21"/>
        <v>#N/A</v>
      </c>
      <c r="C27" s="83"/>
      <c r="D27" s="83"/>
      <c r="E27" s="82"/>
      <c r="F27" s="84"/>
      <c r="G27" s="85"/>
      <c r="H27" s="86"/>
      <c r="I27" s="87"/>
      <c r="J27" s="88"/>
      <c r="K27" s="89">
        <f t="shared" si="7"/>
        <v>0</v>
      </c>
      <c r="L27" s="88"/>
      <c r="M27" s="89">
        <f t="shared" si="8"/>
        <v>0</v>
      </c>
      <c r="N27" s="88"/>
      <c r="O27" s="89">
        <f t="shared" si="9"/>
        <v>0</v>
      </c>
      <c r="P27" s="88"/>
      <c r="Q27" s="89">
        <f t="shared" si="10"/>
        <v>0</v>
      </c>
      <c r="R27" s="88"/>
      <c r="S27" s="89">
        <f t="shared" si="11"/>
        <v>0</v>
      </c>
      <c r="T27" s="81"/>
      <c r="U27" s="89">
        <f t="shared" si="12"/>
        <v>0</v>
      </c>
      <c r="V27" s="81"/>
      <c r="W27" s="89">
        <f t="shared" si="13"/>
        <v>0</v>
      </c>
      <c r="X27" s="81"/>
      <c r="Y27" s="89">
        <f t="shared" si="14"/>
        <v>0</v>
      </c>
      <c r="Z27" s="81"/>
      <c r="AA27" s="89">
        <f t="shared" si="15"/>
        <v>0</v>
      </c>
      <c r="AB27" s="90"/>
      <c r="AC27" s="89">
        <f t="shared" si="16"/>
        <v>0</v>
      </c>
      <c r="AD27" s="91"/>
      <c r="AE27" s="89">
        <f t="shared" si="17"/>
        <v>0</v>
      </c>
      <c r="AF27" s="92">
        <f t="shared" si="18"/>
        <v>0</v>
      </c>
      <c r="AG27" s="93">
        <f t="shared" si="19"/>
        <v>0</v>
      </c>
      <c r="AH27" s="94">
        <f t="shared" si="20"/>
        <v>0</v>
      </c>
      <c r="AI27" s="95">
        <f ca="1" t="shared" si="0"/>
        <v>0</v>
      </c>
      <c r="AJ27" s="99" t="e">
        <f t="shared" si="2"/>
        <v>#N/A</v>
      </c>
      <c r="AK27" s="99" t="e">
        <f t="shared" si="3"/>
        <v>#N/A</v>
      </c>
      <c r="AL27" s="97" t="e">
        <f t="shared" si="4"/>
        <v>#N/A</v>
      </c>
      <c r="AM27" s="97" t="e">
        <f t="shared" si="5"/>
        <v>#N/A</v>
      </c>
      <c r="AN27" s="100" t="e">
        <f t="shared" si="1"/>
        <v>#N/A</v>
      </c>
    </row>
    <row r="28" spans="1:40" s="97" customFormat="1" ht="15" customHeight="1" hidden="1">
      <c r="A28" s="81">
        <f t="shared" si="6"/>
        <v>22</v>
      </c>
      <c r="B28" s="82" t="e">
        <f t="shared" si="21"/>
        <v>#N/A</v>
      </c>
      <c r="C28" s="83"/>
      <c r="D28" s="83"/>
      <c r="E28" s="82"/>
      <c r="F28" s="84"/>
      <c r="G28" s="85"/>
      <c r="H28" s="86"/>
      <c r="I28" s="87"/>
      <c r="J28" s="88"/>
      <c r="K28" s="89">
        <f t="shared" si="7"/>
        <v>0</v>
      </c>
      <c r="L28" s="88"/>
      <c r="M28" s="89">
        <f t="shared" si="8"/>
        <v>0</v>
      </c>
      <c r="N28" s="88"/>
      <c r="O28" s="89">
        <f t="shared" si="9"/>
        <v>0</v>
      </c>
      <c r="P28" s="88"/>
      <c r="Q28" s="89">
        <f t="shared" si="10"/>
        <v>0</v>
      </c>
      <c r="R28" s="88"/>
      <c r="S28" s="89">
        <f t="shared" si="11"/>
        <v>0</v>
      </c>
      <c r="T28" s="81"/>
      <c r="U28" s="89">
        <f t="shared" si="12"/>
        <v>0</v>
      </c>
      <c r="V28" s="81"/>
      <c r="W28" s="89">
        <f t="shared" si="13"/>
        <v>0</v>
      </c>
      <c r="X28" s="81"/>
      <c r="Y28" s="89">
        <f t="shared" si="14"/>
        <v>0</v>
      </c>
      <c r="Z28" s="81"/>
      <c r="AA28" s="89">
        <f t="shared" si="15"/>
        <v>0</v>
      </c>
      <c r="AB28" s="90"/>
      <c r="AC28" s="89">
        <f t="shared" si="16"/>
        <v>0</v>
      </c>
      <c r="AD28" s="91"/>
      <c r="AE28" s="89">
        <f t="shared" si="17"/>
        <v>0</v>
      </c>
      <c r="AF28" s="92">
        <f t="shared" si="18"/>
        <v>0</v>
      </c>
      <c r="AG28" s="93">
        <f t="shared" si="19"/>
        <v>0</v>
      </c>
      <c r="AH28" s="94">
        <f t="shared" si="20"/>
        <v>0</v>
      </c>
      <c r="AI28" s="95">
        <f ca="1" t="shared" si="0"/>
        <v>0</v>
      </c>
      <c r="AJ28" s="99" t="e">
        <f t="shared" si="2"/>
        <v>#N/A</v>
      </c>
      <c r="AK28" s="99" t="e">
        <f t="shared" si="3"/>
        <v>#N/A</v>
      </c>
      <c r="AL28" s="97" t="e">
        <f t="shared" si="4"/>
        <v>#N/A</v>
      </c>
      <c r="AM28" s="97" t="e">
        <f t="shared" si="5"/>
        <v>#N/A</v>
      </c>
      <c r="AN28" s="100" t="e">
        <f t="shared" si="1"/>
        <v>#N/A</v>
      </c>
    </row>
    <row r="29" spans="1:40" s="97" customFormat="1" ht="15" customHeight="1" hidden="1">
      <c r="A29" s="81">
        <f t="shared" si="6"/>
        <v>23</v>
      </c>
      <c r="B29" s="82" t="e">
        <f t="shared" si="21"/>
        <v>#N/A</v>
      </c>
      <c r="C29" s="83"/>
      <c r="D29" s="83"/>
      <c r="E29" s="82"/>
      <c r="F29" s="84"/>
      <c r="G29" s="85"/>
      <c r="H29" s="86"/>
      <c r="I29" s="87"/>
      <c r="J29" s="88"/>
      <c r="K29" s="89">
        <f t="shared" si="7"/>
        <v>0</v>
      </c>
      <c r="L29" s="88"/>
      <c r="M29" s="89">
        <f t="shared" si="8"/>
        <v>0</v>
      </c>
      <c r="N29" s="88"/>
      <c r="O29" s="89">
        <f t="shared" si="9"/>
        <v>0</v>
      </c>
      <c r="P29" s="88"/>
      <c r="Q29" s="89">
        <f t="shared" si="10"/>
        <v>0</v>
      </c>
      <c r="R29" s="88"/>
      <c r="S29" s="89">
        <f t="shared" si="11"/>
        <v>0</v>
      </c>
      <c r="T29" s="81"/>
      <c r="U29" s="89">
        <f t="shared" si="12"/>
        <v>0</v>
      </c>
      <c r="V29" s="81"/>
      <c r="W29" s="89">
        <f t="shared" si="13"/>
        <v>0</v>
      </c>
      <c r="X29" s="81"/>
      <c r="Y29" s="89">
        <f t="shared" si="14"/>
        <v>0</v>
      </c>
      <c r="Z29" s="81"/>
      <c r="AA29" s="89">
        <f t="shared" si="15"/>
        <v>0</v>
      </c>
      <c r="AB29" s="90"/>
      <c r="AC29" s="89">
        <f t="shared" si="16"/>
        <v>0</v>
      </c>
      <c r="AD29" s="91"/>
      <c r="AE29" s="89">
        <f t="shared" si="17"/>
        <v>0</v>
      </c>
      <c r="AF29" s="92">
        <f t="shared" si="18"/>
        <v>0</v>
      </c>
      <c r="AG29" s="93">
        <f t="shared" si="19"/>
        <v>0</v>
      </c>
      <c r="AH29" s="94">
        <f t="shared" si="20"/>
        <v>0</v>
      </c>
      <c r="AI29" s="95">
        <f ca="1" t="shared" si="0"/>
        <v>0</v>
      </c>
      <c r="AJ29" s="99" t="e">
        <f t="shared" si="2"/>
        <v>#N/A</v>
      </c>
      <c r="AK29" s="99" t="e">
        <f t="shared" si="3"/>
        <v>#N/A</v>
      </c>
      <c r="AL29" s="97" t="e">
        <f t="shared" si="4"/>
        <v>#N/A</v>
      </c>
      <c r="AM29" s="97" t="e">
        <f t="shared" si="5"/>
        <v>#N/A</v>
      </c>
      <c r="AN29" s="100" t="e">
        <f t="shared" si="1"/>
        <v>#N/A</v>
      </c>
    </row>
    <row r="30" spans="1:40" s="97" customFormat="1" ht="15" customHeight="1" hidden="1">
      <c r="A30" s="81">
        <f t="shared" si="6"/>
        <v>24</v>
      </c>
      <c r="B30" s="82" t="e">
        <f t="shared" si="21"/>
        <v>#N/A</v>
      </c>
      <c r="C30" s="83"/>
      <c r="D30" s="83"/>
      <c r="E30" s="82"/>
      <c r="F30" s="84"/>
      <c r="G30" s="85"/>
      <c r="H30" s="86"/>
      <c r="I30" s="87"/>
      <c r="J30" s="88"/>
      <c r="K30" s="89">
        <f t="shared" si="7"/>
        <v>0</v>
      </c>
      <c r="L30" s="88"/>
      <c r="M30" s="89">
        <f t="shared" si="8"/>
        <v>0</v>
      </c>
      <c r="N30" s="88"/>
      <c r="O30" s="89">
        <f t="shared" si="9"/>
        <v>0</v>
      </c>
      <c r="P30" s="88"/>
      <c r="Q30" s="89">
        <f t="shared" si="10"/>
        <v>0</v>
      </c>
      <c r="R30" s="88"/>
      <c r="S30" s="89">
        <f t="shared" si="11"/>
        <v>0</v>
      </c>
      <c r="T30" s="81"/>
      <c r="U30" s="89">
        <f t="shared" si="12"/>
        <v>0</v>
      </c>
      <c r="V30" s="81"/>
      <c r="W30" s="89">
        <f t="shared" si="13"/>
        <v>0</v>
      </c>
      <c r="X30" s="81"/>
      <c r="Y30" s="89">
        <f t="shared" si="14"/>
        <v>0</v>
      </c>
      <c r="Z30" s="81"/>
      <c r="AA30" s="89">
        <f t="shared" si="15"/>
        <v>0</v>
      </c>
      <c r="AB30" s="90"/>
      <c r="AC30" s="89">
        <f t="shared" si="16"/>
        <v>0</v>
      </c>
      <c r="AD30" s="91"/>
      <c r="AE30" s="89">
        <f t="shared" si="17"/>
        <v>0</v>
      </c>
      <c r="AF30" s="92">
        <f t="shared" si="18"/>
        <v>0</v>
      </c>
      <c r="AG30" s="93">
        <f t="shared" si="19"/>
        <v>0</v>
      </c>
      <c r="AH30" s="94">
        <f t="shared" si="20"/>
        <v>0</v>
      </c>
      <c r="AI30" s="95">
        <f ca="1" t="shared" si="0"/>
        <v>0</v>
      </c>
      <c r="AJ30" s="99" t="e">
        <f t="shared" si="2"/>
        <v>#N/A</v>
      </c>
      <c r="AK30" s="99" t="e">
        <f t="shared" si="3"/>
        <v>#N/A</v>
      </c>
      <c r="AL30" s="97" t="e">
        <f t="shared" si="4"/>
        <v>#N/A</v>
      </c>
      <c r="AM30" s="97" t="e">
        <f t="shared" si="5"/>
        <v>#N/A</v>
      </c>
      <c r="AN30" s="100" t="e">
        <f t="shared" si="1"/>
        <v>#N/A</v>
      </c>
    </row>
    <row r="31" spans="1:40" s="97" customFormat="1" ht="15" customHeight="1" hidden="1">
      <c r="A31" s="81">
        <f t="shared" si="6"/>
        <v>25</v>
      </c>
      <c r="B31" s="82" t="e">
        <f t="shared" si="21"/>
        <v>#N/A</v>
      </c>
      <c r="C31" s="83"/>
      <c r="D31" s="83"/>
      <c r="E31" s="82"/>
      <c r="F31" s="84"/>
      <c r="G31" s="85"/>
      <c r="H31" s="86"/>
      <c r="I31" s="87"/>
      <c r="J31" s="88"/>
      <c r="K31" s="89">
        <f t="shared" si="7"/>
        <v>0</v>
      </c>
      <c r="L31" s="88"/>
      <c r="M31" s="89">
        <f t="shared" si="8"/>
        <v>0</v>
      </c>
      <c r="N31" s="88"/>
      <c r="O31" s="89">
        <f t="shared" si="9"/>
        <v>0</v>
      </c>
      <c r="P31" s="88"/>
      <c r="Q31" s="89">
        <f t="shared" si="10"/>
        <v>0</v>
      </c>
      <c r="R31" s="88"/>
      <c r="S31" s="89">
        <f t="shared" si="11"/>
        <v>0</v>
      </c>
      <c r="T31" s="81"/>
      <c r="U31" s="89">
        <f t="shared" si="12"/>
        <v>0</v>
      </c>
      <c r="V31" s="81"/>
      <c r="W31" s="89">
        <f t="shared" si="13"/>
        <v>0</v>
      </c>
      <c r="X31" s="81"/>
      <c r="Y31" s="89">
        <f t="shared" si="14"/>
        <v>0</v>
      </c>
      <c r="Z31" s="81"/>
      <c r="AA31" s="89">
        <f t="shared" si="15"/>
        <v>0</v>
      </c>
      <c r="AB31" s="90"/>
      <c r="AC31" s="89">
        <f t="shared" si="16"/>
        <v>0</v>
      </c>
      <c r="AD31" s="91"/>
      <c r="AE31" s="89">
        <f t="shared" si="17"/>
        <v>0</v>
      </c>
      <c r="AF31" s="92">
        <f t="shared" si="18"/>
        <v>0</v>
      </c>
      <c r="AG31" s="93">
        <f t="shared" si="19"/>
        <v>0</v>
      </c>
      <c r="AH31" s="94">
        <f t="shared" si="20"/>
        <v>0</v>
      </c>
      <c r="AI31" s="95">
        <f ca="1" t="shared" si="0"/>
        <v>0</v>
      </c>
      <c r="AJ31" s="99" t="e">
        <f t="shared" si="2"/>
        <v>#N/A</v>
      </c>
      <c r="AK31" s="99" t="e">
        <f t="shared" si="3"/>
        <v>#N/A</v>
      </c>
      <c r="AL31" s="97" t="e">
        <f t="shared" si="4"/>
        <v>#N/A</v>
      </c>
      <c r="AM31" s="97" t="e">
        <f t="shared" si="5"/>
        <v>#N/A</v>
      </c>
      <c r="AN31" s="100" t="e">
        <f t="shared" si="1"/>
        <v>#N/A</v>
      </c>
    </row>
    <row r="32" spans="1:40" s="97" customFormat="1" ht="15" customHeight="1" hidden="1">
      <c r="A32" s="81">
        <f t="shared" si="6"/>
        <v>26</v>
      </c>
      <c r="B32" s="82" t="e">
        <f t="shared" si="21"/>
        <v>#N/A</v>
      </c>
      <c r="C32" s="83"/>
      <c r="D32" s="83"/>
      <c r="E32" s="82"/>
      <c r="F32" s="84"/>
      <c r="G32" s="85"/>
      <c r="H32" s="86"/>
      <c r="I32" s="87"/>
      <c r="J32" s="88"/>
      <c r="K32" s="89">
        <f t="shared" si="7"/>
        <v>0</v>
      </c>
      <c r="L32" s="88"/>
      <c r="M32" s="89">
        <f t="shared" si="8"/>
        <v>0</v>
      </c>
      <c r="N32" s="88"/>
      <c r="O32" s="89">
        <f t="shared" si="9"/>
        <v>0</v>
      </c>
      <c r="P32" s="88"/>
      <c r="Q32" s="89">
        <f t="shared" si="10"/>
        <v>0</v>
      </c>
      <c r="R32" s="88"/>
      <c r="S32" s="89">
        <f t="shared" si="11"/>
        <v>0</v>
      </c>
      <c r="T32" s="81"/>
      <c r="U32" s="89">
        <f t="shared" si="12"/>
        <v>0</v>
      </c>
      <c r="V32" s="81"/>
      <c r="W32" s="89">
        <f t="shared" si="13"/>
        <v>0</v>
      </c>
      <c r="X32" s="81"/>
      <c r="Y32" s="89">
        <f t="shared" si="14"/>
        <v>0</v>
      </c>
      <c r="Z32" s="81"/>
      <c r="AA32" s="89">
        <f t="shared" si="15"/>
        <v>0</v>
      </c>
      <c r="AB32" s="90"/>
      <c r="AC32" s="89">
        <f t="shared" si="16"/>
        <v>0</v>
      </c>
      <c r="AD32" s="91"/>
      <c r="AE32" s="89">
        <f t="shared" si="17"/>
        <v>0</v>
      </c>
      <c r="AF32" s="92">
        <f t="shared" si="18"/>
        <v>0</v>
      </c>
      <c r="AG32" s="93">
        <f t="shared" si="19"/>
        <v>0</v>
      </c>
      <c r="AH32" s="94">
        <f t="shared" si="20"/>
        <v>0</v>
      </c>
      <c r="AI32" s="95">
        <f ca="1" t="shared" si="0"/>
        <v>0</v>
      </c>
      <c r="AJ32" s="99" t="e">
        <f t="shared" si="2"/>
        <v>#N/A</v>
      </c>
      <c r="AK32" s="99" t="e">
        <f t="shared" si="3"/>
        <v>#N/A</v>
      </c>
      <c r="AL32" s="97" t="e">
        <f t="shared" si="4"/>
        <v>#N/A</v>
      </c>
      <c r="AM32" s="97" t="e">
        <f t="shared" si="5"/>
        <v>#N/A</v>
      </c>
      <c r="AN32" s="100" t="e">
        <f t="shared" si="1"/>
        <v>#N/A</v>
      </c>
    </row>
    <row r="33" spans="1:40" s="97" customFormat="1" ht="15" customHeight="1" hidden="1">
      <c r="A33" s="81">
        <f t="shared" si="6"/>
        <v>27</v>
      </c>
      <c r="B33" s="82" t="e">
        <f t="shared" si="21"/>
        <v>#N/A</v>
      </c>
      <c r="C33" s="83"/>
      <c r="D33" s="83"/>
      <c r="E33" s="82"/>
      <c r="F33" s="84"/>
      <c r="G33" s="85"/>
      <c r="H33" s="86"/>
      <c r="I33" s="87"/>
      <c r="J33" s="88"/>
      <c r="K33" s="89">
        <f t="shared" si="7"/>
        <v>0</v>
      </c>
      <c r="L33" s="88"/>
      <c r="M33" s="89">
        <f t="shared" si="8"/>
        <v>0</v>
      </c>
      <c r="N33" s="88"/>
      <c r="O33" s="89">
        <f t="shared" si="9"/>
        <v>0</v>
      </c>
      <c r="P33" s="88"/>
      <c r="Q33" s="89">
        <f t="shared" si="10"/>
        <v>0</v>
      </c>
      <c r="R33" s="88"/>
      <c r="S33" s="89">
        <f t="shared" si="11"/>
        <v>0</v>
      </c>
      <c r="T33" s="81"/>
      <c r="U33" s="89">
        <f t="shared" si="12"/>
        <v>0</v>
      </c>
      <c r="V33" s="81"/>
      <c r="W33" s="89">
        <f t="shared" si="13"/>
        <v>0</v>
      </c>
      <c r="X33" s="81"/>
      <c r="Y33" s="89">
        <f t="shared" si="14"/>
        <v>0</v>
      </c>
      <c r="Z33" s="81"/>
      <c r="AA33" s="89">
        <f t="shared" si="15"/>
        <v>0</v>
      </c>
      <c r="AB33" s="90"/>
      <c r="AC33" s="89">
        <f t="shared" si="16"/>
        <v>0</v>
      </c>
      <c r="AD33" s="91"/>
      <c r="AE33" s="89">
        <f t="shared" si="17"/>
        <v>0</v>
      </c>
      <c r="AF33" s="92">
        <f t="shared" si="18"/>
        <v>0</v>
      </c>
      <c r="AG33" s="93">
        <f t="shared" si="19"/>
        <v>0</v>
      </c>
      <c r="AH33" s="94">
        <f t="shared" si="20"/>
        <v>0</v>
      </c>
      <c r="AI33" s="95">
        <f ca="1" t="shared" si="0"/>
        <v>0</v>
      </c>
      <c r="AJ33" s="99" t="e">
        <f t="shared" si="2"/>
        <v>#N/A</v>
      </c>
      <c r="AK33" s="99" t="e">
        <f t="shared" si="3"/>
        <v>#N/A</v>
      </c>
      <c r="AL33" s="97" t="e">
        <f t="shared" si="4"/>
        <v>#N/A</v>
      </c>
      <c r="AM33" s="97" t="e">
        <f t="shared" si="5"/>
        <v>#N/A</v>
      </c>
      <c r="AN33" s="100" t="e">
        <f t="shared" si="1"/>
        <v>#N/A</v>
      </c>
    </row>
    <row r="34" spans="1:40" s="97" customFormat="1" ht="15" customHeight="1" hidden="1">
      <c r="A34" s="81">
        <f t="shared" si="6"/>
        <v>28</v>
      </c>
      <c r="B34" s="82" t="e">
        <f t="shared" si="21"/>
        <v>#N/A</v>
      </c>
      <c r="C34" s="83"/>
      <c r="D34" s="83"/>
      <c r="E34" s="82"/>
      <c r="F34" s="84"/>
      <c r="G34" s="85"/>
      <c r="H34" s="86"/>
      <c r="I34" s="87"/>
      <c r="J34" s="88"/>
      <c r="K34" s="89">
        <f t="shared" si="7"/>
        <v>0</v>
      </c>
      <c r="L34" s="88"/>
      <c r="M34" s="89">
        <f t="shared" si="8"/>
        <v>0</v>
      </c>
      <c r="N34" s="88"/>
      <c r="O34" s="89">
        <f t="shared" si="9"/>
        <v>0</v>
      </c>
      <c r="P34" s="88"/>
      <c r="Q34" s="89">
        <f t="shared" si="10"/>
        <v>0</v>
      </c>
      <c r="R34" s="88"/>
      <c r="S34" s="89">
        <f t="shared" si="11"/>
        <v>0</v>
      </c>
      <c r="T34" s="81"/>
      <c r="U34" s="89">
        <f t="shared" si="12"/>
        <v>0</v>
      </c>
      <c r="V34" s="81"/>
      <c r="W34" s="89">
        <f t="shared" si="13"/>
        <v>0</v>
      </c>
      <c r="X34" s="81"/>
      <c r="Y34" s="89">
        <f t="shared" si="14"/>
        <v>0</v>
      </c>
      <c r="Z34" s="81"/>
      <c r="AA34" s="89">
        <f t="shared" si="15"/>
        <v>0</v>
      </c>
      <c r="AB34" s="90"/>
      <c r="AC34" s="89">
        <f t="shared" si="16"/>
        <v>0</v>
      </c>
      <c r="AD34" s="91"/>
      <c r="AE34" s="89">
        <f t="shared" si="17"/>
        <v>0</v>
      </c>
      <c r="AF34" s="92">
        <f t="shared" si="18"/>
        <v>0</v>
      </c>
      <c r="AG34" s="93">
        <f t="shared" si="19"/>
        <v>0</v>
      </c>
      <c r="AH34" s="94">
        <f t="shared" si="20"/>
        <v>0</v>
      </c>
      <c r="AI34" s="95">
        <f ca="1" t="shared" si="0"/>
        <v>0</v>
      </c>
      <c r="AJ34" s="99" t="e">
        <f t="shared" si="2"/>
        <v>#N/A</v>
      </c>
      <c r="AK34" s="99" t="e">
        <f t="shared" si="3"/>
        <v>#N/A</v>
      </c>
      <c r="AL34" s="97" t="e">
        <f t="shared" si="4"/>
        <v>#N/A</v>
      </c>
      <c r="AM34" s="97" t="e">
        <f t="shared" si="5"/>
        <v>#N/A</v>
      </c>
      <c r="AN34" s="100" t="e">
        <f t="shared" si="1"/>
        <v>#N/A</v>
      </c>
    </row>
    <row r="35" spans="1:40" s="97" customFormat="1" ht="15" customHeight="1" hidden="1">
      <c r="A35" s="81">
        <f t="shared" si="6"/>
        <v>29</v>
      </c>
      <c r="B35" s="82" t="e">
        <f t="shared" si="21"/>
        <v>#N/A</v>
      </c>
      <c r="C35" s="83"/>
      <c r="D35" s="83"/>
      <c r="E35" s="82"/>
      <c r="F35" s="84"/>
      <c r="G35" s="85"/>
      <c r="H35" s="86"/>
      <c r="I35" s="87"/>
      <c r="J35" s="88"/>
      <c r="K35" s="89">
        <f t="shared" si="7"/>
        <v>0</v>
      </c>
      <c r="L35" s="88"/>
      <c r="M35" s="89">
        <f t="shared" si="8"/>
        <v>0</v>
      </c>
      <c r="N35" s="88"/>
      <c r="O35" s="89">
        <f t="shared" si="9"/>
        <v>0</v>
      </c>
      <c r="P35" s="88"/>
      <c r="Q35" s="89">
        <f t="shared" si="10"/>
        <v>0</v>
      </c>
      <c r="R35" s="88"/>
      <c r="S35" s="89">
        <f t="shared" si="11"/>
        <v>0</v>
      </c>
      <c r="T35" s="81"/>
      <c r="U35" s="89">
        <f t="shared" si="12"/>
        <v>0</v>
      </c>
      <c r="V35" s="81"/>
      <c r="W35" s="89">
        <f t="shared" si="13"/>
        <v>0</v>
      </c>
      <c r="X35" s="81"/>
      <c r="Y35" s="89">
        <f t="shared" si="14"/>
        <v>0</v>
      </c>
      <c r="Z35" s="81"/>
      <c r="AA35" s="89">
        <f t="shared" si="15"/>
        <v>0</v>
      </c>
      <c r="AB35" s="90"/>
      <c r="AC35" s="89">
        <f t="shared" si="16"/>
        <v>0</v>
      </c>
      <c r="AD35" s="91"/>
      <c r="AE35" s="89">
        <f t="shared" si="17"/>
        <v>0</v>
      </c>
      <c r="AF35" s="92">
        <f t="shared" si="18"/>
        <v>0</v>
      </c>
      <c r="AG35" s="93">
        <f t="shared" si="19"/>
        <v>0</v>
      </c>
      <c r="AH35" s="94">
        <f t="shared" si="20"/>
        <v>0</v>
      </c>
      <c r="AI35" s="95">
        <f ca="1" t="shared" si="0"/>
        <v>0</v>
      </c>
      <c r="AJ35" s="99" t="e">
        <f t="shared" si="2"/>
        <v>#N/A</v>
      </c>
      <c r="AK35" s="99" t="e">
        <f t="shared" si="3"/>
        <v>#N/A</v>
      </c>
      <c r="AL35" s="97" t="e">
        <f t="shared" si="4"/>
        <v>#N/A</v>
      </c>
      <c r="AM35" s="97" t="e">
        <f t="shared" si="5"/>
        <v>#N/A</v>
      </c>
      <c r="AN35" s="100" t="e">
        <f t="shared" si="1"/>
        <v>#N/A</v>
      </c>
    </row>
    <row r="36" spans="1:40" s="97" customFormat="1" ht="15" customHeight="1" hidden="1">
      <c r="A36" s="81">
        <f t="shared" si="6"/>
        <v>30</v>
      </c>
      <c r="B36" s="82" t="e">
        <f t="shared" si="21"/>
        <v>#N/A</v>
      </c>
      <c r="C36" s="83"/>
      <c r="D36" s="83"/>
      <c r="E36" s="82"/>
      <c r="F36" s="84"/>
      <c r="G36" s="85"/>
      <c r="H36" s="86"/>
      <c r="I36" s="87"/>
      <c r="J36" s="88"/>
      <c r="K36" s="89">
        <f t="shared" si="7"/>
        <v>0</v>
      </c>
      <c r="L36" s="88"/>
      <c r="M36" s="89">
        <f t="shared" si="8"/>
        <v>0</v>
      </c>
      <c r="N36" s="88"/>
      <c r="O36" s="89">
        <f t="shared" si="9"/>
        <v>0</v>
      </c>
      <c r="P36" s="88"/>
      <c r="Q36" s="89">
        <f t="shared" si="10"/>
        <v>0</v>
      </c>
      <c r="R36" s="88"/>
      <c r="S36" s="89">
        <f t="shared" si="11"/>
        <v>0</v>
      </c>
      <c r="T36" s="81"/>
      <c r="U36" s="89">
        <f t="shared" si="12"/>
        <v>0</v>
      </c>
      <c r="V36" s="81"/>
      <c r="W36" s="89">
        <f t="shared" si="13"/>
        <v>0</v>
      </c>
      <c r="X36" s="81"/>
      <c r="Y36" s="89">
        <f t="shared" si="14"/>
        <v>0</v>
      </c>
      <c r="Z36" s="81"/>
      <c r="AA36" s="89">
        <f t="shared" si="15"/>
        <v>0</v>
      </c>
      <c r="AB36" s="90"/>
      <c r="AC36" s="89">
        <f t="shared" si="16"/>
        <v>0</v>
      </c>
      <c r="AD36" s="91"/>
      <c r="AE36" s="89">
        <f t="shared" si="17"/>
        <v>0</v>
      </c>
      <c r="AF36" s="92">
        <f t="shared" si="18"/>
        <v>0</v>
      </c>
      <c r="AG36" s="93">
        <f t="shared" si="19"/>
        <v>0</v>
      </c>
      <c r="AH36" s="94">
        <f t="shared" si="20"/>
        <v>0</v>
      </c>
      <c r="AI36" s="95">
        <f ca="1" t="shared" si="0"/>
        <v>0</v>
      </c>
      <c r="AJ36" s="99" t="e">
        <f t="shared" si="2"/>
        <v>#N/A</v>
      </c>
      <c r="AK36" s="99" t="e">
        <f t="shared" si="3"/>
        <v>#N/A</v>
      </c>
      <c r="AL36" s="97" t="e">
        <f t="shared" si="4"/>
        <v>#N/A</v>
      </c>
      <c r="AM36" s="97" t="e">
        <f t="shared" si="5"/>
        <v>#N/A</v>
      </c>
      <c r="AN36" s="100" t="e">
        <f t="shared" si="1"/>
        <v>#N/A</v>
      </c>
    </row>
    <row r="37" spans="1:39" s="114" customFormat="1" ht="19.5" customHeight="1">
      <c r="A37" s="54"/>
      <c r="B37" s="55"/>
      <c r="C37" s="56" t="s">
        <v>33</v>
      </c>
      <c r="D37" s="102" t="s">
        <v>75</v>
      </c>
      <c r="E37" s="103" t="s">
        <v>35</v>
      </c>
      <c r="F37" s="58"/>
      <c r="G37" s="104"/>
      <c r="H37" s="105"/>
      <c r="I37" s="87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7"/>
      <c r="AG37" s="108"/>
      <c r="AH37" s="109"/>
      <c r="AI37" s="110"/>
      <c r="AJ37" s="101"/>
      <c r="AK37" s="111"/>
      <c r="AL37" s="112"/>
      <c r="AM37" s="113"/>
    </row>
    <row r="38" spans="1:35" s="22" customFormat="1" ht="24" customHeight="1">
      <c r="A38" s="69"/>
      <c r="B38" s="69"/>
      <c r="C38" s="69"/>
      <c r="D38" s="70" t="s">
        <v>37</v>
      </c>
      <c r="E38" s="71">
        <v>2009</v>
      </c>
      <c r="F38" s="72"/>
      <c r="G38" s="115" t="s">
        <v>38</v>
      </c>
      <c r="H38" s="116"/>
      <c r="I38" s="117">
        <f ca="1">IF(C38&gt;"",RAND(),"")</f>
        <v>0</v>
      </c>
      <c r="J38" s="76" t="s">
        <v>8</v>
      </c>
      <c r="K38" s="76"/>
      <c r="L38" s="76" t="s">
        <v>39</v>
      </c>
      <c r="M38" s="76"/>
      <c r="N38" s="76" t="s">
        <v>9</v>
      </c>
      <c r="O38" s="76"/>
      <c r="P38" s="76" t="s">
        <v>10</v>
      </c>
      <c r="Q38" s="76"/>
      <c r="R38" s="76" t="s">
        <v>11</v>
      </c>
      <c r="S38" s="76"/>
      <c r="T38" s="76" t="s">
        <v>12</v>
      </c>
      <c r="U38" s="76"/>
      <c r="V38" s="76" t="s">
        <v>13</v>
      </c>
      <c r="W38" s="76"/>
      <c r="X38" s="76" t="s">
        <v>14</v>
      </c>
      <c r="Y38" s="76"/>
      <c r="Z38" s="76" t="s">
        <v>15</v>
      </c>
      <c r="AA38" s="76"/>
      <c r="AB38" s="76" t="s">
        <v>16</v>
      </c>
      <c r="AC38" s="76"/>
      <c r="AD38" s="76" t="s">
        <v>17</v>
      </c>
      <c r="AE38" s="76"/>
      <c r="AF38" s="118"/>
      <c r="AG38" s="119"/>
      <c r="AH38" s="120"/>
      <c r="AI38" s="121"/>
    </row>
    <row r="39" spans="1:40" s="97" customFormat="1" ht="15" customHeight="1">
      <c r="A39" s="81">
        <v>1</v>
      </c>
      <c r="B39" s="82">
        <v>12</v>
      </c>
      <c r="C39" s="83" t="s">
        <v>76</v>
      </c>
      <c r="D39" s="83" t="s">
        <v>77</v>
      </c>
      <c r="E39" s="82">
        <v>2010</v>
      </c>
      <c r="F39" s="84"/>
      <c r="G39" s="85" t="s">
        <v>46</v>
      </c>
      <c r="H39" s="86" t="s">
        <v>43</v>
      </c>
      <c r="I39" s="87">
        <v>0.6614774877671152</v>
      </c>
      <c r="J39" s="88">
        <v>100</v>
      </c>
      <c r="K39" s="89">
        <v>400</v>
      </c>
      <c r="L39" s="88">
        <v>100</v>
      </c>
      <c r="M39" s="89">
        <v>440.00000000000006</v>
      </c>
      <c r="N39" s="88">
        <v>100</v>
      </c>
      <c r="O39" s="89">
        <v>480</v>
      </c>
      <c r="P39" s="88">
        <v>100</v>
      </c>
      <c r="Q39" s="89">
        <v>500</v>
      </c>
      <c r="R39" s="88"/>
      <c r="S39" s="89">
        <v>0</v>
      </c>
      <c r="T39" s="81">
        <v>100.1</v>
      </c>
      <c r="U39" s="89">
        <v>580.5799999999999</v>
      </c>
      <c r="V39" s="88"/>
      <c r="W39" s="89">
        <v>0</v>
      </c>
      <c r="X39" s="88"/>
      <c r="Y39" s="89">
        <v>0</v>
      </c>
      <c r="Z39" s="88"/>
      <c r="AA39" s="89">
        <v>0</v>
      </c>
      <c r="AB39" s="88"/>
      <c r="AC39" s="89">
        <v>0</v>
      </c>
      <c r="AD39" s="88"/>
      <c r="AE39" s="89">
        <v>0</v>
      </c>
      <c r="AF39" s="92">
        <v>1820</v>
      </c>
      <c r="AG39" s="93">
        <v>2400.58</v>
      </c>
      <c r="AH39" s="94">
        <v>1</v>
      </c>
      <c r="AI39" s="95">
        <f aca="true" ca="1" t="shared" si="22" ref="AI39:AI68">IF(C39&gt;"",RAND(),"")</f>
        <v>0.9941695963498205</v>
      </c>
      <c r="AJ39" s="96">
        <f>IF(H39="","",IF(H39&lt;&gt;"CZ","NE",IF(AND(H39="CZ"),AH39,"")))</f>
        <v>1</v>
      </c>
      <c r="AK39" s="96"/>
      <c r="AN39" s="98">
        <f aca="true" t="shared" si="23" ref="AN39:AN68">IF(AJ39&amp;AL39&amp;AM39="","",AJ39&amp;AL39&amp;AM39)</f>
        <v>0</v>
      </c>
    </row>
    <row r="40" spans="1:40" s="97" customFormat="1" ht="15" customHeight="1">
      <c r="A40" s="81">
        <v>2</v>
      </c>
      <c r="B40" s="82">
        <v>15</v>
      </c>
      <c r="C40" s="83" t="s">
        <v>78</v>
      </c>
      <c r="D40" s="83" t="s">
        <v>79</v>
      </c>
      <c r="E40" s="82">
        <v>2009</v>
      </c>
      <c r="F40" s="84"/>
      <c r="G40" s="85" t="s">
        <v>49</v>
      </c>
      <c r="H40" s="86" t="s">
        <v>43</v>
      </c>
      <c r="I40" s="87">
        <v>0.7741138988640159</v>
      </c>
      <c r="J40" s="88">
        <v>100</v>
      </c>
      <c r="K40" s="89">
        <v>400</v>
      </c>
      <c r="L40" s="88">
        <v>100</v>
      </c>
      <c r="M40" s="89">
        <v>440.00000000000006</v>
      </c>
      <c r="N40" s="88">
        <v>100</v>
      </c>
      <c r="O40" s="89">
        <v>480</v>
      </c>
      <c r="P40" s="88">
        <v>100</v>
      </c>
      <c r="Q40" s="89">
        <v>500</v>
      </c>
      <c r="R40" s="88"/>
      <c r="S40" s="89">
        <v>0</v>
      </c>
      <c r="T40" s="81">
        <v>100</v>
      </c>
      <c r="U40" s="89">
        <v>580</v>
      </c>
      <c r="V40" s="88"/>
      <c r="W40" s="89">
        <v>0</v>
      </c>
      <c r="X40" s="88"/>
      <c r="Y40" s="89">
        <v>0</v>
      </c>
      <c r="Z40" s="88"/>
      <c r="AA40" s="89">
        <v>0</v>
      </c>
      <c r="AB40" s="88"/>
      <c r="AC40" s="89">
        <v>0</v>
      </c>
      <c r="AD40" s="88"/>
      <c r="AE40" s="89">
        <v>0</v>
      </c>
      <c r="AF40" s="92">
        <v>1820</v>
      </c>
      <c r="AG40" s="93">
        <v>2400</v>
      </c>
      <c r="AH40" s="94">
        <v>2</v>
      </c>
      <c r="AI40" s="95">
        <f ca="1" t="shared" si="22"/>
        <v>0.4241805172059685</v>
      </c>
      <c r="AJ40" s="99">
        <f>IF(H40="","",IF(H40&lt;&gt;"CZ","NE",IF(AND(H40="CZ",H39="CZ"),AH40,IF(AND(H40="CZ",H39&lt;&gt;"CZ"),AH39,""))))</f>
        <v>2</v>
      </c>
      <c r="AK40" s="99"/>
      <c r="AN40" s="100">
        <f t="shared" si="23"/>
        <v>0</v>
      </c>
    </row>
    <row r="41" spans="1:40" s="97" customFormat="1" ht="15" customHeight="1">
      <c r="A41" s="81">
        <v>3</v>
      </c>
      <c r="B41" s="82">
        <v>1</v>
      </c>
      <c r="C41" s="83" t="s">
        <v>80</v>
      </c>
      <c r="D41" s="83" t="s">
        <v>81</v>
      </c>
      <c r="E41" s="82">
        <v>2010</v>
      </c>
      <c r="F41" s="84"/>
      <c r="G41" s="85" t="s">
        <v>46</v>
      </c>
      <c r="H41" s="86" t="s">
        <v>43</v>
      </c>
      <c r="I41" s="87">
        <v>0.6107179073151201</v>
      </c>
      <c r="J41" s="88">
        <v>100</v>
      </c>
      <c r="K41" s="89">
        <v>400</v>
      </c>
      <c r="L41" s="88">
        <v>100</v>
      </c>
      <c r="M41" s="89">
        <v>440.00000000000006</v>
      </c>
      <c r="N41" s="88">
        <v>100</v>
      </c>
      <c r="O41" s="89">
        <v>480</v>
      </c>
      <c r="P41" s="88">
        <v>100</v>
      </c>
      <c r="Q41" s="89">
        <v>500</v>
      </c>
      <c r="R41" s="88"/>
      <c r="S41" s="89">
        <v>0</v>
      </c>
      <c r="T41" s="81">
        <v>82</v>
      </c>
      <c r="U41" s="89">
        <v>475.6</v>
      </c>
      <c r="V41" s="88"/>
      <c r="W41" s="89">
        <v>0</v>
      </c>
      <c r="X41" s="88"/>
      <c r="Y41" s="89">
        <v>0</v>
      </c>
      <c r="Z41" s="88"/>
      <c r="AA41" s="89">
        <v>0</v>
      </c>
      <c r="AB41" s="88"/>
      <c r="AC41" s="89">
        <v>0</v>
      </c>
      <c r="AD41" s="88"/>
      <c r="AE41" s="89">
        <v>0</v>
      </c>
      <c r="AF41" s="92">
        <v>1820</v>
      </c>
      <c r="AG41" s="93">
        <v>2295.6</v>
      </c>
      <c r="AH41" s="94">
        <v>3</v>
      </c>
      <c r="AI41" s="95">
        <f ca="1" t="shared" si="22"/>
        <v>0.008663324173539877</v>
      </c>
      <c r="AJ41" s="99">
        <f>IF(H41="","",IF(H41&lt;&gt;"CZ","NE",IF(AND(H41="CZ",AF41&gt;0),A41-_xlfn.COUNTIFS($H$39:$H41,"&lt;&gt;CZ"),"")))</f>
        <v>3</v>
      </c>
      <c r="AK41" s="99"/>
      <c r="AN41" s="100">
        <f t="shared" si="23"/>
        <v>0</v>
      </c>
    </row>
    <row r="42" spans="1:40" s="97" customFormat="1" ht="15" customHeight="1">
      <c r="A42" s="81">
        <v>4</v>
      </c>
      <c r="B42" s="82">
        <v>6</v>
      </c>
      <c r="C42" s="83" t="s">
        <v>82</v>
      </c>
      <c r="D42" s="83" t="s">
        <v>83</v>
      </c>
      <c r="E42" s="82">
        <v>2009</v>
      </c>
      <c r="F42" s="84"/>
      <c r="G42" s="85" t="s">
        <v>46</v>
      </c>
      <c r="H42" s="86" t="s">
        <v>43</v>
      </c>
      <c r="I42" s="87">
        <v>0.22310083243064582</v>
      </c>
      <c r="J42" s="88">
        <v>100</v>
      </c>
      <c r="K42" s="122">
        <v>400</v>
      </c>
      <c r="L42" s="88">
        <v>100</v>
      </c>
      <c r="M42" s="122">
        <v>440.00000000000006</v>
      </c>
      <c r="N42" s="88">
        <v>100</v>
      </c>
      <c r="O42" s="122">
        <v>480</v>
      </c>
      <c r="P42" s="88">
        <v>100</v>
      </c>
      <c r="Q42" s="122">
        <v>500</v>
      </c>
      <c r="R42" s="88"/>
      <c r="S42" s="122">
        <v>0</v>
      </c>
      <c r="T42" s="81">
        <v>78</v>
      </c>
      <c r="U42" s="122">
        <v>452.4</v>
      </c>
      <c r="V42" s="88"/>
      <c r="W42" s="122">
        <v>0</v>
      </c>
      <c r="X42" s="88"/>
      <c r="Y42" s="122">
        <v>0</v>
      </c>
      <c r="Z42" s="88"/>
      <c r="AA42" s="122">
        <v>0</v>
      </c>
      <c r="AB42" s="88"/>
      <c r="AC42" s="122">
        <v>0</v>
      </c>
      <c r="AD42" s="88"/>
      <c r="AE42" s="122">
        <v>0</v>
      </c>
      <c r="AF42" s="92">
        <v>1820</v>
      </c>
      <c r="AG42" s="93">
        <v>2272.4</v>
      </c>
      <c r="AH42" s="94">
        <v>4</v>
      </c>
      <c r="AI42" s="95">
        <f ca="1" t="shared" si="22"/>
        <v>0.1358628182206303</v>
      </c>
      <c r="AJ42" s="101" t="e">
        <f aca="true" t="shared" si="24" ref="AJ42:AJ68">NA()</f>
        <v>#N/A</v>
      </c>
      <c r="AK42" s="99" t="e">
        <f aca="true" t="shared" si="25" ref="AK42:AK68">NA()</f>
        <v>#N/A</v>
      </c>
      <c r="AL42" s="97" t="e">
        <f aca="true" t="shared" si="26" ref="AL42:AL68">NA()</f>
        <v>#N/A</v>
      </c>
      <c r="AM42" s="97" t="e">
        <f>NA()</f>
        <v>#N/A</v>
      </c>
      <c r="AN42" s="100" t="e">
        <f t="shared" si="23"/>
        <v>#N/A</v>
      </c>
    </row>
    <row r="43" spans="1:40" s="97" customFormat="1" ht="15" customHeight="1">
      <c r="A43" s="81">
        <v>5</v>
      </c>
      <c r="B43" s="82">
        <v>23</v>
      </c>
      <c r="C43" s="83" t="s">
        <v>84</v>
      </c>
      <c r="D43" s="83" t="s">
        <v>85</v>
      </c>
      <c r="E43" s="82">
        <v>2011</v>
      </c>
      <c r="F43" s="84"/>
      <c r="G43" s="85" t="s">
        <v>63</v>
      </c>
      <c r="H43" s="86" t="s">
        <v>43</v>
      </c>
      <c r="I43" s="87">
        <v>0.3771697892807424</v>
      </c>
      <c r="J43" s="88">
        <v>100</v>
      </c>
      <c r="K43" s="89">
        <v>400</v>
      </c>
      <c r="L43" s="88">
        <v>72</v>
      </c>
      <c r="M43" s="89">
        <v>316.8</v>
      </c>
      <c r="N43" s="88">
        <v>100</v>
      </c>
      <c r="O43" s="89">
        <v>480</v>
      </c>
      <c r="P43" s="88">
        <v>74</v>
      </c>
      <c r="Q43" s="89">
        <v>370</v>
      </c>
      <c r="R43" s="88"/>
      <c r="S43" s="89">
        <v>0</v>
      </c>
      <c r="T43" s="81"/>
      <c r="U43" s="89">
        <v>0</v>
      </c>
      <c r="V43" s="88"/>
      <c r="W43" s="89">
        <v>0</v>
      </c>
      <c r="X43" s="88"/>
      <c r="Y43" s="89">
        <v>0</v>
      </c>
      <c r="Z43" s="88"/>
      <c r="AA43" s="89">
        <v>0</v>
      </c>
      <c r="AB43" s="88"/>
      <c r="AC43" s="89">
        <v>0</v>
      </c>
      <c r="AD43" s="88"/>
      <c r="AE43" s="89">
        <v>0</v>
      </c>
      <c r="AF43" s="92">
        <v>1566.8</v>
      </c>
      <c r="AG43" s="93">
        <v>1566.8</v>
      </c>
      <c r="AH43" s="94">
        <v>5</v>
      </c>
      <c r="AI43" s="95">
        <f ca="1" t="shared" si="22"/>
        <v>0.6241688744630665</v>
      </c>
      <c r="AJ43" s="101" t="e">
        <f t="shared" si="24"/>
        <v>#N/A</v>
      </c>
      <c r="AK43" s="99" t="e">
        <f t="shared" si="25"/>
        <v>#N/A</v>
      </c>
      <c r="AL43" s="97" t="e">
        <f t="shared" si="26"/>
        <v>#N/A</v>
      </c>
      <c r="AM43"/>
      <c r="AN43" s="100" t="e">
        <f t="shared" si="23"/>
        <v>#N/A</v>
      </c>
    </row>
    <row r="44" spans="1:40" s="97" customFormat="1" ht="15" customHeight="1">
      <c r="A44" s="81">
        <v>6</v>
      </c>
      <c r="B44" s="82">
        <v>13</v>
      </c>
      <c r="C44" s="83" t="s">
        <v>86</v>
      </c>
      <c r="D44" s="83" t="s">
        <v>87</v>
      </c>
      <c r="E44" s="82">
        <v>2010</v>
      </c>
      <c r="F44" s="84"/>
      <c r="G44" s="85" t="s">
        <v>88</v>
      </c>
      <c r="H44" s="86" t="s">
        <v>43</v>
      </c>
      <c r="I44" s="87">
        <v>0.9948707988951355</v>
      </c>
      <c r="J44" s="88">
        <v>79</v>
      </c>
      <c r="K44" s="89">
        <v>316</v>
      </c>
      <c r="L44" s="88">
        <v>72</v>
      </c>
      <c r="M44" s="89">
        <v>316.8</v>
      </c>
      <c r="N44" s="88">
        <v>88</v>
      </c>
      <c r="O44" s="89">
        <v>422.4</v>
      </c>
      <c r="P44" s="88">
        <v>56</v>
      </c>
      <c r="Q44" s="89">
        <v>280</v>
      </c>
      <c r="R44" s="88"/>
      <c r="S44" s="89">
        <v>0</v>
      </c>
      <c r="T44" s="81"/>
      <c r="U44" s="89">
        <v>0</v>
      </c>
      <c r="V44" s="88"/>
      <c r="W44" s="89">
        <v>0</v>
      </c>
      <c r="X44" s="88"/>
      <c r="Y44" s="89">
        <v>0</v>
      </c>
      <c r="Z44" s="88"/>
      <c r="AA44" s="89">
        <v>0</v>
      </c>
      <c r="AB44" s="88"/>
      <c r="AC44" s="89">
        <v>0</v>
      </c>
      <c r="AD44" s="88"/>
      <c r="AE44" s="89">
        <v>0</v>
      </c>
      <c r="AF44" s="92">
        <v>1335.1999999999998</v>
      </c>
      <c r="AG44" s="93">
        <v>1335.2</v>
      </c>
      <c r="AH44" s="94">
        <v>6</v>
      </c>
      <c r="AI44" s="95">
        <f ca="1" t="shared" si="22"/>
        <v>0.5031653835903853</v>
      </c>
      <c r="AJ44" s="101" t="e">
        <f t="shared" si="24"/>
        <v>#N/A</v>
      </c>
      <c r="AK44" s="99" t="e">
        <f t="shared" si="25"/>
        <v>#N/A</v>
      </c>
      <c r="AL44" s="97" t="e">
        <f t="shared" si="26"/>
        <v>#N/A</v>
      </c>
      <c r="AM44" s="97" t="e">
        <f aca="true" t="shared" si="27" ref="AM44:AM68">NA()</f>
        <v>#N/A</v>
      </c>
      <c r="AN44" s="100" t="e">
        <f t="shared" si="23"/>
        <v>#N/A</v>
      </c>
    </row>
    <row r="45" spans="1:40" s="97" customFormat="1" ht="15" customHeight="1">
      <c r="A45" s="81">
        <v>7</v>
      </c>
      <c r="B45" s="82">
        <v>24</v>
      </c>
      <c r="C45" s="83" t="s">
        <v>89</v>
      </c>
      <c r="D45" s="83" t="s">
        <v>90</v>
      </c>
      <c r="E45" s="82">
        <v>2012</v>
      </c>
      <c r="F45" s="84"/>
      <c r="G45" s="85" t="s">
        <v>42</v>
      </c>
      <c r="H45" s="86" t="s">
        <v>43</v>
      </c>
      <c r="I45" s="123">
        <v>0.5843551568686962</v>
      </c>
      <c r="J45" s="88">
        <v>61</v>
      </c>
      <c r="K45" s="89">
        <v>244</v>
      </c>
      <c r="L45" s="88">
        <v>60</v>
      </c>
      <c r="M45" s="89">
        <v>264</v>
      </c>
      <c r="N45" s="88">
        <v>62</v>
      </c>
      <c r="O45" s="89">
        <v>297.59999999999997</v>
      </c>
      <c r="P45" s="88">
        <v>64</v>
      </c>
      <c r="Q45" s="89">
        <v>320</v>
      </c>
      <c r="R45" s="88"/>
      <c r="S45" s="89">
        <v>0</v>
      </c>
      <c r="T45" s="81"/>
      <c r="U45" s="89">
        <v>0</v>
      </c>
      <c r="V45" s="88"/>
      <c r="W45" s="89">
        <v>0</v>
      </c>
      <c r="X45" s="88"/>
      <c r="Y45" s="89">
        <v>0</v>
      </c>
      <c r="Z45" s="88"/>
      <c r="AA45" s="89">
        <v>0</v>
      </c>
      <c r="AB45" s="88"/>
      <c r="AC45" s="89">
        <v>0</v>
      </c>
      <c r="AD45" s="88"/>
      <c r="AE45" s="89">
        <v>0</v>
      </c>
      <c r="AF45" s="92">
        <v>1125.6</v>
      </c>
      <c r="AG45" s="93">
        <v>1125.6</v>
      </c>
      <c r="AH45" s="94">
        <v>7</v>
      </c>
      <c r="AI45" s="124">
        <f ca="1" t="shared" si="22"/>
        <v>0.04458543611690402</v>
      </c>
      <c r="AJ45" s="101" t="e">
        <f t="shared" si="24"/>
        <v>#N/A</v>
      </c>
      <c r="AK45" s="99" t="e">
        <f t="shared" si="25"/>
        <v>#N/A</v>
      </c>
      <c r="AL45" s="97" t="e">
        <f t="shared" si="26"/>
        <v>#N/A</v>
      </c>
      <c r="AM45" s="97" t="e">
        <f t="shared" si="27"/>
        <v>#N/A</v>
      </c>
      <c r="AN45" s="100" t="e">
        <f t="shared" si="23"/>
        <v>#N/A</v>
      </c>
    </row>
    <row r="46" spans="1:40" s="97" customFormat="1" ht="15" customHeight="1" hidden="1">
      <c r="A46" s="81">
        <f aca="true" t="shared" si="28" ref="A46:A68">A45+1</f>
        <v>8</v>
      </c>
      <c r="B46" s="82" t="e">
        <f aca="true" t="shared" si="29" ref="B46:B68">NA()</f>
        <v>#N/A</v>
      </c>
      <c r="C46" s="83"/>
      <c r="D46" s="83"/>
      <c r="E46" s="82"/>
      <c r="F46" s="84"/>
      <c r="G46" s="85"/>
      <c r="H46" s="86"/>
      <c r="I46" s="87"/>
      <c r="J46" s="88"/>
      <c r="K46" s="89">
        <f aca="true" t="shared" si="30" ref="K46:K68">IF($C46="","",IF(J46&gt;0,J46*$K$3,0))</f>
        <v>0</v>
      </c>
      <c r="L46" s="88"/>
      <c r="M46" s="89">
        <f aca="true" t="shared" si="31" ref="M46:M68">IF($C46="","",IF(L46&gt;0,L46*$M$3,0))</f>
        <v>0</v>
      </c>
      <c r="N46" s="88"/>
      <c r="O46" s="89">
        <f aca="true" t="shared" si="32" ref="O46:O68">IF($C46="","",IF(N46&gt;0,N46*$O$3,0))</f>
        <v>0</v>
      </c>
      <c r="P46" s="88"/>
      <c r="Q46" s="89">
        <f aca="true" t="shared" si="33" ref="Q46:Q68">IF($C46="","",IF(P46&gt;0,P46*$Q$3,0))</f>
        <v>0</v>
      </c>
      <c r="R46" s="88"/>
      <c r="S46" s="89">
        <f aca="true" t="shared" si="34" ref="S46:S68">IF($C46="","",IF(R46&gt;0,R46*$S$3,0))</f>
        <v>0</v>
      </c>
      <c r="T46" s="81"/>
      <c r="U46" s="89">
        <f aca="true" t="shared" si="35" ref="U46:U68">IF($C46="","",IF(T46&gt;0,T46*$U$3,0))</f>
        <v>0</v>
      </c>
      <c r="V46" s="88"/>
      <c r="W46" s="89">
        <f aca="true" t="shared" si="36" ref="W46:W68">IF($C46="","",IF(V46&gt;0,V46*$W$3,0))</f>
        <v>0</v>
      </c>
      <c r="X46" s="88"/>
      <c r="Y46" s="89">
        <f aca="true" t="shared" si="37" ref="Y46:Y68">IF($C46="","",IF(X46&gt;0,X46*$Y$3,0))</f>
        <v>0</v>
      </c>
      <c r="Z46" s="88"/>
      <c r="AA46" s="89">
        <f aca="true" t="shared" si="38" ref="AA46:AA68">IF($C46="","",IF(Z46&gt;0,Z46*$AA$3,0))</f>
        <v>0</v>
      </c>
      <c r="AB46" s="88"/>
      <c r="AC46" s="89">
        <f aca="true" t="shared" si="39" ref="AC46:AC68">IF($C46="","",IF(AB46&gt;0,AB46*$AC$3,0))</f>
        <v>0</v>
      </c>
      <c r="AD46" s="88"/>
      <c r="AE46" s="89">
        <f aca="true" t="shared" si="40" ref="AE46:AE68">IF($C46="","",IF(AD46&gt;0,AD46*$AE$3,0))</f>
        <v>0</v>
      </c>
      <c r="AF46" s="92">
        <f aca="true" t="shared" si="41" ref="AF46:AF68">IF(H46="mimo soutěž",0.01,IF(C46="",0,IF(ISNUMBER(IF(COUNTIF($J$39:$J$68,"&gt;=0")=COUNTIF($C$39:$C$68,"&gt;"""),K46,0)+IF(COUNTIF($L$39:$L$68,"&gt;=0")=COUNTIF($C$39:$C$68,"&gt;"""),M46,0)+IF(COUNTIF($N$39:$N$68,"&gt;=0")=COUNTIF($C$39:$C$68,"&gt;"""),O46,0)+IF(COUNTIF($P$39:$P$68,"&gt;=0")=COUNTIF($C$39:$C$68,"&gt;"""),Q46,0)+IF(COUNTIF($R$39:$R$68,"&gt;=0")=COUNTIF($C$39:$C$68,"&gt;"""),S46,0)+IF(COUNTIF($T$39:$T$68,"&gt;=0")=COUNTIF($C$39:$C$68,"&gt;"""),U46,0)+IF(COUNTIF($V$39:$V$68,"&gt;=0")=COUNTIF($C$39:$C$68,"&gt;"""),W46,0)+IF(COUNTIF($X$39:$X$68,"&gt;=0")=COUNTIF($C$39:$C$68,"&gt;"""),Y46,0)+IF(COUNTIF($Z$39:$Z$68,"&gt;=0")=COUNTIF($C$39:$C$68,"&gt;"""),AA46,0)+IF(COUNTIF($AB$39:$AB$68,"&gt;=0")=COUNTIF($C$39:$C$68,"&gt;"""),AC46,0)+IF(COUNTIF($AD$39:$AD$68,"&gt;=0")=COUNTIF($C$39:$C$68,"&gt;"""),AE46,0)),IF(COUNTIF($J$39:$J$68,"&gt;=0")=COUNTIF($C$39:$C$68,"&gt;"""),K46,0)+IF(COUNTIF($L$39:$L$68,"&gt;=0")=COUNTIF($C$39:$C$68,"&gt;"""),M46,0)+IF(COUNTIF($N$39:$N$68,"&gt;=0")=COUNTIF($C$39:$C$68,"&gt;"""),O46,0)+IF(COUNTIF($P$39:$P$68,"&gt;=0")=COUNTIF($C$39:$C$68,"&gt;"""),Q46,0)+IF(COUNTIF($R$39:$R$68,"&gt;=0")=COUNTIF($C$39:$C$68,"&gt;"""),S46,0)+IF(COUNTIF($T$39:$T$68,"&gt;=0")=COUNTIF($C$39:$C$68,"&gt;"""),U46,0)+IF(COUNTIF($V$39:$V$68,"&gt;=0")=COUNTIF($C$39:$C$68,"&gt;"""),W46,0)+IF(COUNTIF($X$39:$X$68,"&gt;=0")=COUNTIF($C$39:$C$68,"&gt;"""),Y46,0)+IF(COUNTIF($Z$39:$Z$68,"&gt;=0")=COUNTIF($C$39:$C$68,"&gt;"""),AA46,0)+IF(COUNTIF($AB$39:$AB$68,"&gt;=0")=COUNTIF($C$39:$C$68,"&gt;"""),AC46,0)+IF(COUNTIF($AD$39:$AD$68,"&gt;=0")=COUNTIF($C$39:$C$68,"&gt;"""),AE46,0),"")))</f>
        <v>0</v>
      </c>
      <c r="AG46" s="93">
        <f aca="true" t="shared" si="42" ref="AG46:AG68">IF(SUMIF(AE46,"&gt;0")+SUMIF(AC46,"&gt;0")+SUMIF(AA46,"&gt;0")+SUMIF(Y46,"&gt;0")+SUMIF(W46,"&gt;0")+SUMIF(U46,"&gt;0")+SUMIF(S46,"&gt;0")+SUMIF(Q46,"&gt;0")+SUMIF(O46,"&gt;0")+SUMIF(M46,"&gt;0")+SUMIF(K46,"&gt;0")&gt;0,SUMIF(AE46,"&gt;0")+SUMIF(AC46,"&gt;0")+SUMIF(AA46,"&gt;0")+SUMIF(Y46,"&gt;0")+SUMIF(W46,"&gt;0")+SUMIF(U46,"&gt;0")+SUMIF(S46,"&gt;0")+SUMIF(Q46,"&gt;0")+SUMIF(O46,"&gt;0")+SUMIF(M46,"&gt;0")+SUMIF(K46,"&gt;0"),"")</f>
        <v>0</v>
      </c>
      <c r="AH46" s="94">
        <f aca="true" t="shared" si="43" ref="AH46:AH68">IF(AG46="","",IF(H46="mimo soutěž","X",IF(AND(AG46&gt;0,AG46&lt;&gt;AG45,AG46&lt;&gt;AG47),A46,IF(AND(AG46&gt;0,AG46=AG45,AG46&lt;&gt;AG44,AG46&lt;&gt;AG47),A45&amp;$AI$5&amp;A46,IF(AND(AG46&gt;0,AG46&lt;&gt;AG45,AG46=AG47,AG46&lt;&gt;AG48),A46&amp;$AI$5&amp;A47,IF(AND(AG46&gt;0,AG46=AG44,AG46&lt;&gt;AG43,AG46&lt;&gt;AG47),A44&amp;$AI$5&amp;A46,IF(AND(AG46&gt;0,AG46=AG45,AG46&lt;&gt;AG44,AG46=AG47,AG46&lt;&gt;AG48),A45&amp;$AI$5&amp;A47,IF(AND(AG46&gt;0,AG46&lt;&gt;AG45,AG46=AG48,AG46&lt;&gt;AG49),A46&amp;$AI$5&amp;A48,IF(AND(AG46&gt;0,AG46=AG43,AG46&lt;&gt;AG42,AG46&lt;&gt;AG47),A43&amp;$AI$5&amp;A46,IF(AND(AG46&gt;0,AG46=AG44,AG46&lt;&gt;AG43,AG46=AG47,AG46&lt;&gt;AG48),A44&amp;$AI$5&amp;A47,IF(AND(AG46&gt;0,AG46=AG45,AG46&lt;&gt;AG44,AG46=AG48,AG46&lt;&gt;AG49),A45&amp;$AI$5&amp;A48,IF(AND(AG46&gt;0,AG46&lt;&gt;AG45,AG46=AG49,AG46&lt;&gt;AG50),A46&amp;$AI$5&amp;A49,IF(AND(AG46&gt;0,AG46=AG42,AG46&lt;&gt;AG41,AG46&lt;&gt;AG47),A42&amp;$AI$5&amp;A46,IF(AND(AG46&gt;0,AG46=AG43,AG46&lt;&gt;AG42,AG46=AG47,AG46&lt;&gt;AG48),A43&amp;$AI$5&amp;A47,IF(AND(AG46&gt;0,AG46=AG44,AG46&lt;&gt;AG43,AG46=AG48,AG46&lt;&gt;AG49),A44&amp;$AI$5&amp;A48,IF(AND(AG46&gt;0,AG46=AG45,AG46&lt;&gt;AG44,AG46=AG49,AG46&lt;&gt;AG50),A45&amp;$AI$5&amp;A49,IF(AND(AG46&gt;0,AG46&lt;&gt;AG45,AG46=AG50,AG46&lt;&gt;AG51),A46&amp;$AI$5&amp;A50,"")))))))))))))))))</f>
        <v>0</v>
      </c>
      <c r="AI46" s="95">
        <f ca="1" t="shared" si="22"/>
        <v>0</v>
      </c>
      <c r="AJ46" s="101" t="e">
        <f t="shared" si="24"/>
        <v>#N/A</v>
      </c>
      <c r="AK46" s="99" t="e">
        <f t="shared" si="25"/>
        <v>#N/A</v>
      </c>
      <c r="AL46" s="97" t="e">
        <f t="shared" si="26"/>
        <v>#N/A</v>
      </c>
      <c r="AM46" s="97" t="e">
        <f t="shared" si="27"/>
        <v>#N/A</v>
      </c>
      <c r="AN46" s="100" t="e">
        <f t="shared" si="23"/>
        <v>#N/A</v>
      </c>
    </row>
    <row r="47" spans="1:40" s="97" customFormat="1" ht="15" customHeight="1" hidden="1">
      <c r="A47" s="81">
        <f t="shared" si="28"/>
        <v>9</v>
      </c>
      <c r="B47" s="82" t="e">
        <f t="shared" si="29"/>
        <v>#N/A</v>
      </c>
      <c r="C47" s="83"/>
      <c r="D47" s="83"/>
      <c r="E47" s="82"/>
      <c r="F47" s="84"/>
      <c r="G47" s="85"/>
      <c r="H47" s="86"/>
      <c r="I47" s="87"/>
      <c r="J47" s="88"/>
      <c r="K47" s="89">
        <f t="shared" si="30"/>
        <v>0</v>
      </c>
      <c r="L47" s="88"/>
      <c r="M47" s="89">
        <f t="shared" si="31"/>
        <v>0</v>
      </c>
      <c r="N47" s="88"/>
      <c r="O47" s="89">
        <f t="shared" si="32"/>
        <v>0</v>
      </c>
      <c r="P47" s="88"/>
      <c r="Q47" s="89">
        <f t="shared" si="33"/>
        <v>0</v>
      </c>
      <c r="R47" s="88"/>
      <c r="S47" s="89">
        <f t="shared" si="34"/>
        <v>0</v>
      </c>
      <c r="T47" s="81"/>
      <c r="U47" s="89">
        <f t="shared" si="35"/>
        <v>0</v>
      </c>
      <c r="V47" s="88"/>
      <c r="W47" s="89">
        <f t="shared" si="36"/>
        <v>0</v>
      </c>
      <c r="X47" s="88"/>
      <c r="Y47" s="89">
        <f t="shared" si="37"/>
        <v>0</v>
      </c>
      <c r="Z47" s="88"/>
      <c r="AA47" s="89">
        <f t="shared" si="38"/>
        <v>0</v>
      </c>
      <c r="AB47" s="88"/>
      <c r="AC47" s="89">
        <f t="shared" si="39"/>
        <v>0</v>
      </c>
      <c r="AD47" s="88"/>
      <c r="AE47" s="89">
        <f t="shared" si="40"/>
        <v>0</v>
      </c>
      <c r="AF47" s="92">
        <f t="shared" si="41"/>
        <v>0</v>
      </c>
      <c r="AG47" s="93">
        <f t="shared" si="42"/>
        <v>0</v>
      </c>
      <c r="AH47" s="94">
        <f t="shared" si="43"/>
        <v>0</v>
      </c>
      <c r="AI47" s="95">
        <f ca="1" t="shared" si="22"/>
        <v>0</v>
      </c>
      <c r="AJ47" s="99" t="e">
        <f t="shared" si="24"/>
        <v>#N/A</v>
      </c>
      <c r="AK47" s="99" t="e">
        <f t="shared" si="25"/>
        <v>#N/A</v>
      </c>
      <c r="AL47" s="97" t="e">
        <f t="shared" si="26"/>
        <v>#N/A</v>
      </c>
      <c r="AM47" s="97" t="e">
        <f t="shared" si="27"/>
        <v>#N/A</v>
      </c>
      <c r="AN47" s="100" t="e">
        <f t="shared" si="23"/>
        <v>#N/A</v>
      </c>
    </row>
    <row r="48" spans="1:40" s="97" customFormat="1" ht="15" customHeight="1" hidden="1">
      <c r="A48" s="81">
        <f t="shared" si="28"/>
        <v>10</v>
      </c>
      <c r="B48" s="82" t="e">
        <f t="shared" si="29"/>
        <v>#N/A</v>
      </c>
      <c r="C48" s="83"/>
      <c r="D48" s="83"/>
      <c r="E48" s="82"/>
      <c r="F48" s="84"/>
      <c r="G48" s="85"/>
      <c r="H48" s="86"/>
      <c r="I48" s="87"/>
      <c r="J48" s="88"/>
      <c r="K48" s="89">
        <f t="shared" si="30"/>
        <v>0</v>
      </c>
      <c r="L48" s="88"/>
      <c r="M48" s="89">
        <f t="shared" si="31"/>
        <v>0</v>
      </c>
      <c r="N48" s="88"/>
      <c r="O48" s="89">
        <f t="shared" si="32"/>
        <v>0</v>
      </c>
      <c r="P48" s="88"/>
      <c r="Q48" s="89">
        <f t="shared" si="33"/>
        <v>0</v>
      </c>
      <c r="R48" s="88"/>
      <c r="S48" s="89">
        <f t="shared" si="34"/>
        <v>0</v>
      </c>
      <c r="T48" s="81"/>
      <c r="U48" s="89">
        <f t="shared" si="35"/>
        <v>0</v>
      </c>
      <c r="V48" s="88"/>
      <c r="W48" s="89">
        <f t="shared" si="36"/>
        <v>0</v>
      </c>
      <c r="X48" s="88"/>
      <c r="Y48" s="89">
        <f t="shared" si="37"/>
        <v>0</v>
      </c>
      <c r="Z48" s="88"/>
      <c r="AA48" s="89">
        <f t="shared" si="38"/>
        <v>0</v>
      </c>
      <c r="AB48" s="88"/>
      <c r="AC48" s="89">
        <f t="shared" si="39"/>
        <v>0</v>
      </c>
      <c r="AD48" s="88"/>
      <c r="AE48" s="89">
        <f t="shared" si="40"/>
        <v>0</v>
      </c>
      <c r="AF48" s="92">
        <f t="shared" si="41"/>
        <v>0</v>
      </c>
      <c r="AG48" s="93">
        <f t="shared" si="42"/>
        <v>0</v>
      </c>
      <c r="AH48" s="94">
        <f t="shared" si="43"/>
        <v>0</v>
      </c>
      <c r="AI48" s="95">
        <f ca="1" t="shared" si="22"/>
        <v>0</v>
      </c>
      <c r="AJ48" s="99" t="e">
        <f t="shared" si="24"/>
        <v>#N/A</v>
      </c>
      <c r="AK48" s="99" t="e">
        <f t="shared" si="25"/>
        <v>#N/A</v>
      </c>
      <c r="AL48" s="97" t="e">
        <f t="shared" si="26"/>
        <v>#N/A</v>
      </c>
      <c r="AM48" s="97" t="e">
        <f t="shared" si="27"/>
        <v>#N/A</v>
      </c>
      <c r="AN48" s="100" t="e">
        <f t="shared" si="23"/>
        <v>#N/A</v>
      </c>
    </row>
    <row r="49" spans="1:40" s="97" customFormat="1" ht="15" customHeight="1" hidden="1">
      <c r="A49" s="81">
        <f t="shared" si="28"/>
        <v>11</v>
      </c>
      <c r="B49" s="82" t="e">
        <f t="shared" si="29"/>
        <v>#N/A</v>
      </c>
      <c r="C49" s="83"/>
      <c r="D49" s="83"/>
      <c r="E49" s="82"/>
      <c r="F49" s="84"/>
      <c r="G49" s="85"/>
      <c r="H49" s="86"/>
      <c r="I49" s="87"/>
      <c r="J49" s="88"/>
      <c r="K49" s="89">
        <f t="shared" si="30"/>
        <v>0</v>
      </c>
      <c r="L49" s="88"/>
      <c r="M49" s="89">
        <f t="shared" si="31"/>
        <v>0</v>
      </c>
      <c r="N49" s="88"/>
      <c r="O49" s="89">
        <f t="shared" si="32"/>
        <v>0</v>
      </c>
      <c r="P49" s="88"/>
      <c r="Q49" s="89">
        <f t="shared" si="33"/>
        <v>0</v>
      </c>
      <c r="R49" s="88"/>
      <c r="S49" s="89">
        <f t="shared" si="34"/>
        <v>0</v>
      </c>
      <c r="T49" s="81"/>
      <c r="U49" s="89">
        <f t="shared" si="35"/>
        <v>0</v>
      </c>
      <c r="V49" s="88"/>
      <c r="W49" s="89">
        <f t="shared" si="36"/>
        <v>0</v>
      </c>
      <c r="X49" s="88"/>
      <c r="Y49" s="89">
        <f t="shared" si="37"/>
        <v>0</v>
      </c>
      <c r="Z49" s="88"/>
      <c r="AA49" s="89">
        <f t="shared" si="38"/>
        <v>0</v>
      </c>
      <c r="AB49" s="88"/>
      <c r="AC49" s="89">
        <f t="shared" si="39"/>
        <v>0</v>
      </c>
      <c r="AD49" s="88"/>
      <c r="AE49" s="89">
        <f t="shared" si="40"/>
        <v>0</v>
      </c>
      <c r="AF49" s="92">
        <f t="shared" si="41"/>
        <v>0</v>
      </c>
      <c r="AG49" s="93">
        <f t="shared" si="42"/>
        <v>0</v>
      </c>
      <c r="AH49" s="94">
        <f t="shared" si="43"/>
        <v>0</v>
      </c>
      <c r="AI49" s="95">
        <f ca="1" t="shared" si="22"/>
        <v>0</v>
      </c>
      <c r="AJ49" s="99" t="e">
        <f t="shared" si="24"/>
        <v>#N/A</v>
      </c>
      <c r="AK49" s="99" t="e">
        <f t="shared" si="25"/>
        <v>#N/A</v>
      </c>
      <c r="AL49" s="97" t="e">
        <f t="shared" si="26"/>
        <v>#N/A</v>
      </c>
      <c r="AM49" s="97" t="e">
        <f t="shared" si="27"/>
        <v>#N/A</v>
      </c>
      <c r="AN49" s="100" t="e">
        <f t="shared" si="23"/>
        <v>#N/A</v>
      </c>
    </row>
    <row r="50" spans="1:40" s="97" customFormat="1" ht="15" customHeight="1" hidden="1">
      <c r="A50" s="81">
        <f t="shared" si="28"/>
        <v>12</v>
      </c>
      <c r="B50" s="82" t="e">
        <f t="shared" si="29"/>
        <v>#N/A</v>
      </c>
      <c r="C50" s="83"/>
      <c r="D50" s="83"/>
      <c r="E50" s="82"/>
      <c r="F50" s="84"/>
      <c r="G50" s="85"/>
      <c r="H50" s="86"/>
      <c r="I50" s="87"/>
      <c r="J50" s="88"/>
      <c r="K50" s="89">
        <f t="shared" si="30"/>
        <v>0</v>
      </c>
      <c r="L50" s="88"/>
      <c r="M50" s="89">
        <f t="shared" si="31"/>
        <v>0</v>
      </c>
      <c r="N50" s="88"/>
      <c r="O50" s="89">
        <f t="shared" si="32"/>
        <v>0</v>
      </c>
      <c r="P50" s="88"/>
      <c r="Q50" s="89">
        <f t="shared" si="33"/>
        <v>0</v>
      </c>
      <c r="R50" s="88"/>
      <c r="S50" s="89">
        <f t="shared" si="34"/>
        <v>0</v>
      </c>
      <c r="T50" s="81"/>
      <c r="U50" s="89">
        <f t="shared" si="35"/>
        <v>0</v>
      </c>
      <c r="V50" s="88"/>
      <c r="W50" s="89">
        <f t="shared" si="36"/>
        <v>0</v>
      </c>
      <c r="X50" s="88"/>
      <c r="Y50" s="89">
        <f t="shared" si="37"/>
        <v>0</v>
      </c>
      <c r="Z50" s="88"/>
      <c r="AA50" s="89">
        <f t="shared" si="38"/>
        <v>0</v>
      </c>
      <c r="AB50" s="88"/>
      <c r="AC50" s="89">
        <f t="shared" si="39"/>
        <v>0</v>
      </c>
      <c r="AD50" s="88"/>
      <c r="AE50" s="89">
        <f t="shared" si="40"/>
        <v>0</v>
      </c>
      <c r="AF50" s="92">
        <f t="shared" si="41"/>
        <v>0</v>
      </c>
      <c r="AG50" s="93">
        <f t="shared" si="42"/>
        <v>0</v>
      </c>
      <c r="AH50" s="94">
        <f t="shared" si="43"/>
        <v>0</v>
      </c>
      <c r="AI50" s="95">
        <f ca="1" t="shared" si="22"/>
        <v>0</v>
      </c>
      <c r="AJ50" s="99" t="e">
        <f t="shared" si="24"/>
        <v>#N/A</v>
      </c>
      <c r="AK50" s="99" t="e">
        <f t="shared" si="25"/>
        <v>#N/A</v>
      </c>
      <c r="AL50" s="97" t="e">
        <f t="shared" si="26"/>
        <v>#N/A</v>
      </c>
      <c r="AM50" s="97" t="e">
        <f t="shared" si="27"/>
        <v>#N/A</v>
      </c>
      <c r="AN50" s="100" t="e">
        <f t="shared" si="23"/>
        <v>#N/A</v>
      </c>
    </row>
    <row r="51" spans="1:40" s="97" customFormat="1" ht="15" customHeight="1" hidden="1">
      <c r="A51" s="81">
        <f t="shared" si="28"/>
        <v>13</v>
      </c>
      <c r="B51" s="82" t="e">
        <f t="shared" si="29"/>
        <v>#N/A</v>
      </c>
      <c r="C51" s="83"/>
      <c r="D51" s="83"/>
      <c r="E51" s="82"/>
      <c r="F51" s="84"/>
      <c r="G51" s="85"/>
      <c r="H51" s="86"/>
      <c r="I51" s="87"/>
      <c r="J51" s="88"/>
      <c r="K51" s="89">
        <f t="shared" si="30"/>
        <v>0</v>
      </c>
      <c r="L51" s="88"/>
      <c r="M51" s="89">
        <f t="shared" si="31"/>
        <v>0</v>
      </c>
      <c r="N51" s="88"/>
      <c r="O51" s="89">
        <f t="shared" si="32"/>
        <v>0</v>
      </c>
      <c r="P51" s="88"/>
      <c r="Q51" s="89">
        <f t="shared" si="33"/>
        <v>0</v>
      </c>
      <c r="R51" s="88"/>
      <c r="S51" s="89">
        <f t="shared" si="34"/>
        <v>0</v>
      </c>
      <c r="T51" s="81"/>
      <c r="U51" s="89">
        <f t="shared" si="35"/>
        <v>0</v>
      </c>
      <c r="V51" s="88"/>
      <c r="W51" s="89">
        <f t="shared" si="36"/>
        <v>0</v>
      </c>
      <c r="X51" s="88"/>
      <c r="Y51" s="89">
        <f t="shared" si="37"/>
        <v>0</v>
      </c>
      <c r="Z51" s="88"/>
      <c r="AA51" s="89">
        <f t="shared" si="38"/>
        <v>0</v>
      </c>
      <c r="AB51" s="88"/>
      <c r="AC51" s="89">
        <f t="shared" si="39"/>
        <v>0</v>
      </c>
      <c r="AD51" s="88"/>
      <c r="AE51" s="89">
        <f t="shared" si="40"/>
        <v>0</v>
      </c>
      <c r="AF51" s="92">
        <f t="shared" si="41"/>
        <v>0</v>
      </c>
      <c r="AG51" s="93">
        <f t="shared" si="42"/>
        <v>0</v>
      </c>
      <c r="AH51" s="94">
        <f t="shared" si="43"/>
        <v>0</v>
      </c>
      <c r="AI51" s="95">
        <f ca="1" t="shared" si="22"/>
        <v>0</v>
      </c>
      <c r="AJ51" s="99" t="e">
        <f t="shared" si="24"/>
        <v>#N/A</v>
      </c>
      <c r="AK51" s="99" t="e">
        <f t="shared" si="25"/>
        <v>#N/A</v>
      </c>
      <c r="AL51" s="97" t="e">
        <f t="shared" si="26"/>
        <v>#N/A</v>
      </c>
      <c r="AM51" s="97" t="e">
        <f t="shared" si="27"/>
        <v>#N/A</v>
      </c>
      <c r="AN51" s="100" t="e">
        <f t="shared" si="23"/>
        <v>#N/A</v>
      </c>
    </row>
    <row r="52" spans="1:40" s="97" customFormat="1" ht="15" customHeight="1" hidden="1">
      <c r="A52" s="81">
        <f t="shared" si="28"/>
        <v>14</v>
      </c>
      <c r="B52" s="82" t="e">
        <f t="shared" si="29"/>
        <v>#N/A</v>
      </c>
      <c r="C52" s="83"/>
      <c r="D52" s="83"/>
      <c r="E52" s="82"/>
      <c r="F52" s="84"/>
      <c r="G52" s="85"/>
      <c r="H52" s="86"/>
      <c r="I52" s="87"/>
      <c r="J52" s="88"/>
      <c r="K52" s="89">
        <f t="shared" si="30"/>
        <v>0</v>
      </c>
      <c r="L52" s="88"/>
      <c r="M52" s="89">
        <f t="shared" si="31"/>
        <v>0</v>
      </c>
      <c r="N52" s="88"/>
      <c r="O52" s="89">
        <f t="shared" si="32"/>
        <v>0</v>
      </c>
      <c r="P52" s="88"/>
      <c r="Q52" s="89">
        <f t="shared" si="33"/>
        <v>0</v>
      </c>
      <c r="R52" s="88"/>
      <c r="S52" s="89">
        <f t="shared" si="34"/>
        <v>0</v>
      </c>
      <c r="T52" s="81"/>
      <c r="U52" s="89">
        <f t="shared" si="35"/>
        <v>0</v>
      </c>
      <c r="V52" s="88"/>
      <c r="W52" s="89">
        <f t="shared" si="36"/>
        <v>0</v>
      </c>
      <c r="X52" s="88"/>
      <c r="Y52" s="89">
        <f t="shared" si="37"/>
        <v>0</v>
      </c>
      <c r="Z52" s="88"/>
      <c r="AA52" s="89">
        <f t="shared" si="38"/>
        <v>0</v>
      </c>
      <c r="AB52" s="88"/>
      <c r="AC52" s="89">
        <f t="shared" si="39"/>
        <v>0</v>
      </c>
      <c r="AD52" s="88"/>
      <c r="AE52" s="89">
        <f t="shared" si="40"/>
        <v>0</v>
      </c>
      <c r="AF52" s="92">
        <f t="shared" si="41"/>
        <v>0</v>
      </c>
      <c r="AG52" s="93">
        <f t="shared" si="42"/>
        <v>0</v>
      </c>
      <c r="AH52" s="94">
        <f t="shared" si="43"/>
        <v>0</v>
      </c>
      <c r="AI52" s="95">
        <f ca="1" t="shared" si="22"/>
        <v>0</v>
      </c>
      <c r="AJ52" s="99" t="e">
        <f t="shared" si="24"/>
        <v>#N/A</v>
      </c>
      <c r="AK52" s="99" t="e">
        <f t="shared" si="25"/>
        <v>#N/A</v>
      </c>
      <c r="AL52" s="97" t="e">
        <f t="shared" si="26"/>
        <v>#N/A</v>
      </c>
      <c r="AM52" s="97" t="e">
        <f t="shared" si="27"/>
        <v>#N/A</v>
      </c>
      <c r="AN52" s="100" t="e">
        <f t="shared" si="23"/>
        <v>#N/A</v>
      </c>
    </row>
    <row r="53" spans="1:40" s="97" customFormat="1" ht="15" customHeight="1" hidden="1">
      <c r="A53" s="81">
        <f t="shared" si="28"/>
        <v>15</v>
      </c>
      <c r="B53" s="82" t="e">
        <f t="shared" si="29"/>
        <v>#N/A</v>
      </c>
      <c r="C53" s="83"/>
      <c r="D53" s="83"/>
      <c r="E53" s="82"/>
      <c r="F53" s="84"/>
      <c r="G53" s="85"/>
      <c r="H53" s="86"/>
      <c r="I53" s="87"/>
      <c r="J53" s="88"/>
      <c r="K53" s="89">
        <f t="shared" si="30"/>
        <v>0</v>
      </c>
      <c r="L53" s="88"/>
      <c r="M53" s="89">
        <f t="shared" si="31"/>
        <v>0</v>
      </c>
      <c r="N53" s="88"/>
      <c r="O53" s="89">
        <f t="shared" si="32"/>
        <v>0</v>
      </c>
      <c r="P53" s="88"/>
      <c r="Q53" s="89">
        <f t="shared" si="33"/>
        <v>0</v>
      </c>
      <c r="R53" s="88"/>
      <c r="S53" s="89">
        <f t="shared" si="34"/>
        <v>0</v>
      </c>
      <c r="T53" s="81"/>
      <c r="U53" s="89">
        <f t="shared" si="35"/>
        <v>0</v>
      </c>
      <c r="V53" s="88"/>
      <c r="W53" s="89">
        <f t="shared" si="36"/>
        <v>0</v>
      </c>
      <c r="X53" s="88"/>
      <c r="Y53" s="89">
        <f t="shared" si="37"/>
        <v>0</v>
      </c>
      <c r="Z53" s="88"/>
      <c r="AA53" s="89">
        <f t="shared" si="38"/>
        <v>0</v>
      </c>
      <c r="AB53" s="88"/>
      <c r="AC53" s="89">
        <f t="shared" si="39"/>
        <v>0</v>
      </c>
      <c r="AD53" s="88"/>
      <c r="AE53" s="89">
        <f t="shared" si="40"/>
        <v>0</v>
      </c>
      <c r="AF53" s="92">
        <f t="shared" si="41"/>
        <v>0</v>
      </c>
      <c r="AG53" s="93">
        <f t="shared" si="42"/>
        <v>0</v>
      </c>
      <c r="AH53" s="94">
        <f t="shared" si="43"/>
        <v>0</v>
      </c>
      <c r="AI53" s="95">
        <f ca="1" t="shared" si="22"/>
        <v>0</v>
      </c>
      <c r="AJ53" s="99" t="e">
        <f t="shared" si="24"/>
        <v>#N/A</v>
      </c>
      <c r="AK53" s="99" t="e">
        <f t="shared" si="25"/>
        <v>#N/A</v>
      </c>
      <c r="AL53" s="97" t="e">
        <f t="shared" si="26"/>
        <v>#N/A</v>
      </c>
      <c r="AM53" s="97" t="e">
        <f t="shared" si="27"/>
        <v>#N/A</v>
      </c>
      <c r="AN53" s="100" t="e">
        <f t="shared" si="23"/>
        <v>#N/A</v>
      </c>
    </row>
    <row r="54" spans="1:40" s="97" customFormat="1" ht="15" customHeight="1" hidden="1">
      <c r="A54" s="81">
        <f t="shared" si="28"/>
        <v>16</v>
      </c>
      <c r="B54" s="82" t="e">
        <f t="shared" si="29"/>
        <v>#N/A</v>
      </c>
      <c r="C54" s="83"/>
      <c r="D54" s="83"/>
      <c r="E54" s="82"/>
      <c r="F54" s="84"/>
      <c r="G54" s="85"/>
      <c r="H54" s="86"/>
      <c r="I54" s="87"/>
      <c r="J54" s="88"/>
      <c r="K54" s="89">
        <f t="shared" si="30"/>
        <v>0</v>
      </c>
      <c r="L54" s="88"/>
      <c r="M54" s="89">
        <f t="shared" si="31"/>
        <v>0</v>
      </c>
      <c r="N54" s="88"/>
      <c r="O54" s="89">
        <f t="shared" si="32"/>
        <v>0</v>
      </c>
      <c r="P54" s="88"/>
      <c r="Q54" s="89">
        <f t="shared" si="33"/>
        <v>0</v>
      </c>
      <c r="R54" s="88"/>
      <c r="S54" s="89">
        <f t="shared" si="34"/>
        <v>0</v>
      </c>
      <c r="T54" s="81"/>
      <c r="U54" s="89">
        <f t="shared" si="35"/>
        <v>0</v>
      </c>
      <c r="V54" s="88"/>
      <c r="W54" s="89">
        <f t="shared" si="36"/>
        <v>0</v>
      </c>
      <c r="X54" s="88"/>
      <c r="Y54" s="89">
        <f t="shared" si="37"/>
        <v>0</v>
      </c>
      <c r="Z54" s="88"/>
      <c r="AA54" s="89">
        <f t="shared" si="38"/>
        <v>0</v>
      </c>
      <c r="AB54" s="88"/>
      <c r="AC54" s="89">
        <f t="shared" si="39"/>
        <v>0</v>
      </c>
      <c r="AD54" s="88"/>
      <c r="AE54" s="89">
        <f t="shared" si="40"/>
        <v>0</v>
      </c>
      <c r="AF54" s="92">
        <f t="shared" si="41"/>
        <v>0</v>
      </c>
      <c r="AG54" s="93">
        <f t="shared" si="42"/>
        <v>0</v>
      </c>
      <c r="AH54" s="94">
        <f t="shared" si="43"/>
        <v>0</v>
      </c>
      <c r="AI54" s="95">
        <f ca="1" t="shared" si="22"/>
        <v>0</v>
      </c>
      <c r="AJ54" s="99" t="e">
        <f t="shared" si="24"/>
        <v>#N/A</v>
      </c>
      <c r="AK54" s="99" t="e">
        <f t="shared" si="25"/>
        <v>#N/A</v>
      </c>
      <c r="AL54" s="97" t="e">
        <f t="shared" si="26"/>
        <v>#N/A</v>
      </c>
      <c r="AM54" s="97" t="e">
        <f t="shared" si="27"/>
        <v>#N/A</v>
      </c>
      <c r="AN54" s="100" t="e">
        <f t="shared" si="23"/>
        <v>#N/A</v>
      </c>
    </row>
    <row r="55" spans="1:40" s="97" customFormat="1" ht="15" customHeight="1" hidden="1">
      <c r="A55" s="81">
        <f t="shared" si="28"/>
        <v>17</v>
      </c>
      <c r="B55" s="82" t="e">
        <f t="shared" si="29"/>
        <v>#N/A</v>
      </c>
      <c r="C55" s="83"/>
      <c r="D55" s="83"/>
      <c r="E55" s="82"/>
      <c r="F55" s="84"/>
      <c r="G55" s="85"/>
      <c r="H55" s="86"/>
      <c r="I55" s="87"/>
      <c r="J55" s="88"/>
      <c r="K55" s="89">
        <f t="shared" si="30"/>
        <v>0</v>
      </c>
      <c r="L55" s="88"/>
      <c r="M55" s="89">
        <f t="shared" si="31"/>
        <v>0</v>
      </c>
      <c r="N55" s="88"/>
      <c r="O55" s="89">
        <f t="shared" si="32"/>
        <v>0</v>
      </c>
      <c r="P55" s="88"/>
      <c r="Q55" s="89">
        <f t="shared" si="33"/>
        <v>0</v>
      </c>
      <c r="R55" s="88"/>
      <c r="S55" s="89">
        <f t="shared" si="34"/>
        <v>0</v>
      </c>
      <c r="T55" s="81"/>
      <c r="U55" s="89">
        <f t="shared" si="35"/>
        <v>0</v>
      </c>
      <c r="V55" s="88"/>
      <c r="W55" s="89">
        <f t="shared" si="36"/>
        <v>0</v>
      </c>
      <c r="X55" s="88"/>
      <c r="Y55" s="89">
        <f t="shared" si="37"/>
        <v>0</v>
      </c>
      <c r="Z55" s="88"/>
      <c r="AA55" s="89">
        <f t="shared" si="38"/>
        <v>0</v>
      </c>
      <c r="AB55" s="88"/>
      <c r="AC55" s="89">
        <f t="shared" si="39"/>
        <v>0</v>
      </c>
      <c r="AD55" s="88"/>
      <c r="AE55" s="89">
        <f t="shared" si="40"/>
        <v>0</v>
      </c>
      <c r="AF55" s="92">
        <f t="shared" si="41"/>
        <v>0</v>
      </c>
      <c r="AG55" s="93">
        <f t="shared" si="42"/>
        <v>0</v>
      </c>
      <c r="AH55" s="94">
        <f t="shared" si="43"/>
        <v>0</v>
      </c>
      <c r="AI55" s="95">
        <f ca="1" t="shared" si="22"/>
        <v>0</v>
      </c>
      <c r="AJ55" s="99" t="e">
        <f t="shared" si="24"/>
        <v>#N/A</v>
      </c>
      <c r="AK55" s="99" t="e">
        <f t="shared" si="25"/>
        <v>#N/A</v>
      </c>
      <c r="AL55" s="97" t="e">
        <f t="shared" si="26"/>
        <v>#N/A</v>
      </c>
      <c r="AM55" s="97" t="e">
        <f t="shared" si="27"/>
        <v>#N/A</v>
      </c>
      <c r="AN55" s="100" t="e">
        <f t="shared" si="23"/>
        <v>#N/A</v>
      </c>
    </row>
    <row r="56" spans="1:40" s="97" customFormat="1" ht="15" customHeight="1" hidden="1">
      <c r="A56" s="81">
        <f t="shared" si="28"/>
        <v>18</v>
      </c>
      <c r="B56" s="82" t="e">
        <f t="shared" si="29"/>
        <v>#N/A</v>
      </c>
      <c r="C56" s="83"/>
      <c r="D56" s="83"/>
      <c r="E56" s="82"/>
      <c r="F56" s="84"/>
      <c r="G56" s="85"/>
      <c r="H56" s="86"/>
      <c r="I56" s="87"/>
      <c r="J56" s="88"/>
      <c r="K56" s="89">
        <f t="shared" si="30"/>
        <v>0</v>
      </c>
      <c r="L56" s="88"/>
      <c r="M56" s="89">
        <f t="shared" si="31"/>
        <v>0</v>
      </c>
      <c r="N56" s="88"/>
      <c r="O56" s="89">
        <f t="shared" si="32"/>
        <v>0</v>
      </c>
      <c r="P56" s="88"/>
      <c r="Q56" s="89">
        <f t="shared" si="33"/>
        <v>0</v>
      </c>
      <c r="R56" s="88"/>
      <c r="S56" s="89">
        <f t="shared" si="34"/>
        <v>0</v>
      </c>
      <c r="T56" s="81"/>
      <c r="U56" s="89">
        <f t="shared" si="35"/>
        <v>0</v>
      </c>
      <c r="V56" s="88"/>
      <c r="W56" s="89">
        <f t="shared" si="36"/>
        <v>0</v>
      </c>
      <c r="X56" s="88"/>
      <c r="Y56" s="89">
        <f t="shared" si="37"/>
        <v>0</v>
      </c>
      <c r="Z56" s="88"/>
      <c r="AA56" s="89">
        <f t="shared" si="38"/>
        <v>0</v>
      </c>
      <c r="AB56" s="88"/>
      <c r="AC56" s="89">
        <f t="shared" si="39"/>
        <v>0</v>
      </c>
      <c r="AD56" s="88"/>
      <c r="AE56" s="89">
        <f t="shared" si="40"/>
        <v>0</v>
      </c>
      <c r="AF56" s="92">
        <f t="shared" si="41"/>
        <v>0</v>
      </c>
      <c r="AG56" s="93">
        <f t="shared" si="42"/>
        <v>0</v>
      </c>
      <c r="AH56" s="94">
        <f t="shared" si="43"/>
        <v>0</v>
      </c>
      <c r="AI56" s="95">
        <f ca="1" t="shared" si="22"/>
        <v>0</v>
      </c>
      <c r="AJ56" s="99" t="e">
        <f t="shared" si="24"/>
        <v>#N/A</v>
      </c>
      <c r="AK56" s="99" t="e">
        <f t="shared" si="25"/>
        <v>#N/A</v>
      </c>
      <c r="AL56" s="97" t="e">
        <f t="shared" si="26"/>
        <v>#N/A</v>
      </c>
      <c r="AM56" s="97" t="e">
        <f t="shared" si="27"/>
        <v>#N/A</v>
      </c>
      <c r="AN56" s="100" t="e">
        <f t="shared" si="23"/>
        <v>#N/A</v>
      </c>
    </row>
    <row r="57" spans="1:40" s="97" customFormat="1" ht="15" customHeight="1" hidden="1">
      <c r="A57" s="81">
        <f t="shared" si="28"/>
        <v>19</v>
      </c>
      <c r="B57" s="82" t="e">
        <f t="shared" si="29"/>
        <v>#N/A</v>
      </c>
      <c r="C57" s="83"/>
      <c r="D57" s="83"/>
      <c r="E57" s="82"/>
      <c r="F57" s="84"/>
      <c r="G57" s="85"/>
      <c r="H57" s="86"/>
      <c r="I57" s="87"/>
      <c r="J57" s="88"/>
      <c r="K57" s="89">
        <f t="shared" si="30"/>
        <v>0</v>
      </c>
      <c r="L57" s="88"/>
      <c r="M57" s="89">
        <f t="shared" si="31"/>
        <v>0</v>
      </c>
      <c r="N57" s="88"/>
      <c r="O57" s="89">
        <f t="shared" si="32"/>
        <v>0</v>
      </c>
      <c r="P57" s="88"/>
      <c r="Q57" s="89">
        <f t="shared" si="33"/>
        <v>0</v>
      </c>
      <c r="R57" s="88"/>
      <c r="S57" s="89">
        <f t="shared" si="34"/>
        <v>0</v>
      </c>
      <c r="T57" s="81"/>
      <c r="U57" s="89">
        <f t="shared" si="35"/>
        <v>0</v>
      </c>
      <c r="V57" s="88"/>
      <c r="W57" s="89">
        <f t="shared" si="36"/>
        <v>0</v>
      </c>
      <c r="X57" s="88"/>
      <c r="Y57" s="89">
        <f t="shared" si="37"/>
        <v>0</v>
      </c>
      <c r="Z57" s="88"/>
      <c r="AA57" s="89">
        <f t="shared" si="38"/>
        <v>0</v>
      </c>
      <c r="AB57" s="88"/>
      <c r="AC57" s="89">
        <f t="shared" si="39"/>
        <v>0</v>
      </c>
      <c r="AD57" s="88"/>
      <c r="AE57" s="89">
        <f t="shared" si="40"/>
        <v>0</v>
      </c>
      <c r="AF57" s="92">
        <f t="shared" si="41"/>
        <v>0</v>
      </c>
      <c r="AG57" s="93">
        <f t="shared" si="42"/>
        <v>0</v>
      </c>
      <c r="AH57" s="94">
        <f t="shared" si="43"/>
        <v>0</v>
      </c>
      <c r="AI57" s="95">
        <f ca="1" t="shared" si="22"/>
        <v>0</v>
      </c>
      <c r="AJ57" s="99" t="e">
        <f t="shared" si="24"/>
        <v>#N/A</v>
      </c>
      <c r="AK57" s="99" t="e">
        <f t="shared" si="25"/>
        <v>#N/A</v>
      </c>
      <c r="AL57" s="97" t="e">
        <f t="shared" si="26"/>
        <v>#N/A</v>
      </c>
      <c r="AM57" s="97" t="e">
        <f t="shared" si="27"/>
        <v>#N/A</v>
      </c>
      <c r="AN57" s="100" t="e">
        <f t="shared" si="23"/>
        <v>#N/A</v>
      </c>
    </row>
    <row r="58" spans="1:40" s="97" customFormat="1" ht="15" customHeight="1" hidden="1">
      <c r="A58" s="81">
        <f t="shared" si="28"/>
        <v>20</v>
      </c>
      <c r="B58" s="82" t="e">
        <f t="shared" si="29"/>
        <v>#N/A</v>
      </c>
      <c r="C58" s="83"/>
      <c r="D58" s="83"/>
      <c r="E58" s="82"/>
      <c r="F58" s="84"/>
      <c r="G58" s="85"/>
      <c r="H58" s="86"/>
      <c r="I58" s="87"/>
      <c r="J58" s="88"/>
      <c r="K58" s="89">
        <f t="shared" si="30"/>
        <v>0</v>
      </c>
      <c r="L58" s="88"/>
      <c r="M58" s="89">
        <f t="shared" si="31"/>
        <v>0</v>
      </c>
      <c r="N58" s="88"/>
      <c r="O58" s="89">
        <f t="shared" si="32"/>
        <v>0</v>
      </c>
      <c r="P58" s="88"/>
      <c r="Q58" s="89">
        <f t="shared" si="33"/>
        <v>0</v>
      </c>
      <c r="R58" s="88"/>
      <c r="S58" s="89">
        <f t="shared" si="34"/>
        <v>0</v>
      </c>
      <c r="T58" s="81"/>
      <c r="U58" s="89">
        <f t="shared" si="35"/>
        <v>0</v>
      </c>
      <c r="V58" s="88"/>
      <c r="W58" s="89">
        <f t="shared" si="36"/>
        <v>0</v>
      </c>
      <c r="X58" s="88"/>
      <c r="Y58" s="89">
        <f t="shared" si="37"/>
        <v>0</v>
      </c>
      <c r="Z58" s="88"/>
      <c r="AA58" s="89">
        <f t="shared" si="38"/>
        <v>0</v>
      </c>
      <c r="AB58" s="88"/>
      <c r="AC58" s="89">
        <f t="shared" si="39"/>
        <v>0</v>
      </c>
      <c r="AD58" s="88"/>
      <c r="AE58" s="89">
        <f t="shared" si="40"/>
        <v>0</v>
      </c>
      <c r="AF58" s="92">
        <f t="shared" si="41"/>
        <v>0</v>
      </c>
      <c r="AG58" s="93">
        <f t="shared" si="42"/>
        <v>0</v>
      </c>
      <c r="AH58" s="94">
        <f t="shared" si="43"/>
        <v>0</v>
      </c>
      <c r="AI58" s="95">
        <f ca="1" t="shared" si="22"/>
        <v>0</v>
      </c>
      <c r="AJ58" s="99" t="e">
        <f t="shared" si="24"/>
        <v>#N/A</v>
      </c>
      <c r="AK58" s="99" t="e">
        <f t="shared" si="25"/>
        <v>#N/A</v>
      </c>
      <c r="AL58" s="97" t="e">
        <f t="shared" si="26"/>
        <v>#N/A</v>
      </c>
      <c r="AM58" s="97" t="e">
        <f t="shared" si="27"/>
        <v>#N/A</v>
      </c>
      <c r="AN58" s="100" t="e">
        <f t="shared" si="23"/>
        <v>#N/A</v>
      </c>
    </row>
    <row r="59" spans="1:40" s="97" customFormat="1" ht="15" customHeight="1" hidden="1">
      <c r="A59" s="81">
        <f t="shared" si="28"/>
        <v>21</v>
      </c>
      <c r="B59" s="82" t="e">
        <f t="shared" si="29"/>
        <v>#N/A</v>
      </c>
      <c r="C59" s="83"/>
      <c r="D59" s="83"/>
      <c r="E59" s="82"/>
      <c r="F59" s="84"/>
      <c r="G59" s="85"/>
      <c r="H59" s="86"/>
      <c r="I59" s="87"/>
      <c r="J59" s="88"/>
      <c r="K59" s="89">
        <f t="shared" si="30"/>
        <v>0</v>
      </c>
      <c r="L59" s="88"/>
      <c r="M59" s="89">
        <f t="shared" si="31"/>
        <v>0</v>
      </c>
      <c r="N59" s="88"/>
      <c r="O59" s="89">
        <f t="shared" si="32"/>
        <v>0</v>
      </c>
      <c r="P59" s="88"/>
      <c r="Q59" s="89">
        <f t="shared" si="33"/>
        <v>0</v>
      </c>
      <c r="R59" s="88"/>
      <c r="S59" s="89">
        <f t="shared" si="34"/>
        <v>0</v>
      </c>
      <c r="T59" s="81"/>
      <c r="U59" s="89">
        <f t="shared" si="35"/>
        <v>0</v>
      </c>
      <c r="V59" s="88"/>
      <c r="W59" s="89">
        <f t="shared" si="36"/>
        <v>0</v>
      </c>
      <c r="X59" s="88"/>
      <c r="Y59" s="89">
        <f t="shared" si="37"/>
        <v>0</v>
      </c>
      <c r="Z59" s="88"/>
      <c r="AA59" s="89">
        <f t="shared" si="38"/>
        <v>0</v>
      </c>
      <c r="AB59" s="88"/>
      <c r="AC59" s="89">
        <f t="shared" si="39"/>
        <v>0</v>
      </c>
      <c r="AD59" s="88"/>
      <c r="AE59" s="89">
        <f t="shared" si="40"/>
        <v>0</v>
      </c>
      <c r="AF59" s="92">
        <f t="shared" si="41"/>
        <v>0</v>
      </c>
      <c r="AG59" s="93">
        <f t="shared" si="42"/>
        <v>0</v>
      </c>
      <c r="AH59" s="94">
        <f t="shared" si="43"/>
        <v>0</v>
      </c>
      <c r="AI59" s="95">
        <f ca="1" t="shared" si="22"/>
        <v>0</v>
      </c>
      <c r="AJ59" s="99" t="e">
        <f t="shared" si="24"/>
        <v>#N/A</v>
      </c>
      <c r="AK59" s="99" t="e">
        <f t="shared" si="25"/>
        <v>#N/A</v>
      </c>
      <c r="AL59" s="97" t="e">
        <f t="shared" si="26"/>
        <v>#N/A</v>
      </c>
      <c r="AM59" s="97" t="e">
        <f t="shared" si="27"/>
        <v>#N/A</v>
      </c>
      <c r="AN59" s="100" t="e">
        <f t="shared" si="23"/>
        <v>#N/A</v>
      </c>
    </row>
    <row r="60" spans="1:40" s="97" customFormat="1" ht="15" customHeight="1" hidden="1">
      <c r="A60" s="81">
        <f t="shared" si="28"/>
        <v>22</v>
      </c>
      <c r="B60" s="82" t="e">
        <f t="shared" si="29"/>
        <v>#N/A</v>
      </c>
      <c r="C60" s="83"/>
      <c r="D60" s="83"/>
      <c r="E60" s="82"/>
      <c r="F60" s="84"/>
      <c r="G60" s="85"/>
      <c r="H60" s="86"/>
      <c r="I60" s="87"/>
      <c r="J60" s="88"/>
      <c r="K60" s="89">
        <f t="shared" si="30"/>
        <v>0</v>
      </c>
      <c r="L60" s="88"/>
      <c r="M60" s="89">
        <f t="shared" si="31"/>
        <v>0</v>
      </c>
      <c r="N60" s="88"/>
      <c r="O60" s="89">
        <f t="shared" si="32"/>
        <v>0</v>
      </c>
      <c r="P60" s="88"/>
      <c r="Q60" s="89">
        <f t="shared" si="33"/>
        <v>0</v>
      </c>
      <c r="R60" s="88"/>
      <c r="S60" s="89">
        <f t="shared" si="34"/>
        <v>0</v>
      </c>
      <c r="T60" s="81"/>
      <c r="U60" s="89">
        <f t="shared" si="35"/>
        <v>0</v>
      </c>
      <c r="V60" s="88"/>
      <c r="W60" s="89">
        <f t="shared" si="36"/>
        <v>0</v>
      </c>
      <c r="X60" s="88"/>
      <c r="Y60" s="89">
        <f t="shared" si="37"/>
        <v>0</v>
      </c>
      <c r="Z60" s="88"/>
      <c r="AA60" s="89">
        <f t="shared" si="38"/>
        <v>0</v>
      </c>
      <c r="AB60" s="88"/>
      <c r="AC60" s="89">
        <f t="shared" si="39"/>
        <v>0</v>
      </c>
      <c r="AD60" s="88"/>
      <c r="AE60" s="89">
        <f t="shared" si="40"/>
        <v>0</v>
      </c>
      <c r="AF60" s="92">
        <f t="shared" si="41"/>
        <v>0</v>
      </c>
      <c r="AG60" s="93">
        <f t="shared" si="42"/>
        <v>0</v>
      </c>
      <c r="AH60" s="94">
        <f t="shared" si="43"/>
        <v>0</v>
      </c>
      <c r="AI60" s="95">
        <f ca="1" t="shared" si="22"/>
        <v>0</v>
      </c>
      <c r="AJ60" s="99" t="e">
        <f t="shared" si="24"/>
        <v>#N/A</v>
      </c>
      <c r="AK60" s="99" t="e">
        <f t="shared" si="25"/>
        <v>#N/A</v>
      </c>
      <c r="AL60" s="97" t="e">
        <f t="shared" si="26"/>
        <v>#N/A</v>
      </c>
      <c r="AM60" s="97" t="e">
        <f t="shared" si="27"/>
        <v>#N/A</v>
      </c>
      <c r="AN60" s="100" t="e">
        <f t="shared" si="23"/>
        <v>#N/A</v>
      </c>
    </row>
    <row r="61" spans="1:40" s="97" customFormat="1" ht="15" customHeight="1" hidden="1">
      <c r="A61" s="81">
        <f t="shared" si="28"/>
        <v>23</v>
      </c>
      <c r="B61" s="82" t="e">
        <f t="shared" si="29"/>
        <v>#N/A</v>
      </c>
      <c r="C61" s="83"/>
      <c r="D61" s="83"/>
      <c r="E61" s="82"/>
      <c r="F61" s="84"/>
      <c r="G61" s="85"/>
      <c r="H61" s="86"/>
      <c r="I61" s="87"/>
      <c r="J61" s="88"/>
      <c r="K61" s="89">
        <f t="shared" si="30"/>
        <v>0</v>
      </c>
      <c r="L61" s="88"/>
      <c r="M61" s="89">
        <f t="shared" si="31"/>
        <v>0</v>
      </c>
      <c r="N61" s="88"/>
      <c r="O61" s="89">
        <f t="shared" si="32"/>
        <v>0</v>
      </c>
      <c r="P61" s="88"/>
      <c r="Q61" s="89">
        <f t="shared" si="33"/>
        <v>0</v>
      </c>
      <c r="R61" s="88"/>
      <c r="S61" s="89">
        <f t="shared" si="34"/>
        <v>0</v>
      </c>
      <c r="T61" s="81"/>
      <c r="U61" s="89">
        <f t="shared" si="35"/>
        <v>0</v>
      </c>
      <c r="V61" s="88"/>
      <c r="W61" s="89">
        <f t="shared" si="36"/>
        <v>0</v>
      </c>
      <c r="X61" s="88"/>
      <c r="Y61" s="89">
        <f t="shared" si="37"/>
        <v>0</v>
      </c>
      <c r="Z61" s="88"/>
      <c r="AA61" s="89">
        <f t="shared" si="38"/>
        <v>0</v>
      </c>
      <c r="AB61" s="88"/>
      <c r="AC61" s="89">
        <f t="shared" si="39"/>
        <v>0</v>
      </c>
      <c r="AD61" s="88"/>
      <c r="AE61" s="89">
        <f t="shared" si="40"/>
        <v>0</v>
      </c>
      <c r="AF61" s="92">
        <f t="shared" si="41"/>
        <v>0</v>
      </c>
      <c r="AG61" s="93">
        <f t="shared" si="42"/>
        <v>0</v>
      </c>
      <c r="AH61" s="94">
        <f t="shared" si="43"/>
        <v>0</v>
      </c>
      <c r="AI61" s="95">
        <f ca="1" t="shared" si="22"/>
        <v>0</v>
      </c>
      <c r="AJ61" s="99" t="e">
        <f t="shared" si="24"/>
        <v>#N/A</v>
      </c>
      <c r="AK61" s="99" t="e">
        <f t="shared" si="25"/>
        <v>#N/A</v>
      </c>
      <c r="AL61" s="97" t="e">
        <f t="shared" si="26"/>
        <v>#N/A</v>
      </c>
      <c r="AM61" s="97" t="e">
        <f t="shared" si="27"/>
        <v>#N/A</v>
      </c>
      <c r="AN61" s="100" t="e">
        <f t="shared" si="23"/>
        <v>#N/A</v>
      </c>
    </row>
    <row r="62" spans="1:40" s="97" customFormat="1" ht="15" customHeight="1" hidden="1">
      <c r="A62" s="81">
        <f t="shared" si="28"/>
        <v>24</v>
      </c>
      <c r="B62" s="82" t="e">
        <f t="shared" si="29"/>
        <v>#N/A</v>
      </c>
      <c r="C62" s="83"/>
      <c r="D62" s="83"/>
      <c r="E62" s="82"/>
      <c r="F62" s="84"/>
      <c r="G62" s="85"/>
      <c r="H62" s="86"/>
      <c r="I62" s="87"/>
      <c r="J62" s="88"/>
      <c r="K62" s="89">
        <f t="shared" si="30"/>
        <v>0</v>
      </c>
      <c r="L62" s="88"/>
      <c r="M62" s="89">
        <f t="shared" si="31"/>
        <v>0</v>
      </c>
      <c r="N62" s="88"/>
      <c r="O62" s="89">
        <f t="shared" si="32"/>
        <v>0</v>
      </c>
      <c r="P62" s="88"/>
      <c r="Q62" s="89">
        <f t="shared" si="33"/>
        <v>0</v>
      </c>
      <c r="R62" s="88"/>
      <c r="S62" s="89">
        <f t="shared" si="34"/>
        <v>0</v>
      </c>
      <c r="T62" s="81"/>
      <c r="U62" s="89">
        <f t="shared" si="35"/>
        <v>0</v>
      </c>
      <c r="V62" s="88"/>
      <c r="W62" s="89">
        <f t="shared" si="36"/>
        <v>0</v>
      </c>
      <c r="X62" s="88"/>
      <c r="Y62" s="89">
        <f t="shared" si="37"/>
        <v>0</v>
      </c>
      <c r="Z62" s="88"/>
      <c r="AA62" s="89">
        <f t="shared" si="38"/>
        <v>0</v>
      </c>
      <c r="AB62" s="88"/>
      <c r="AC62" s="89">
        <f t="shared" si="39"/>
        <v>0</v>
      </c>
      <c r="AD62" s="88"/>
      <c r="AE62" s="89">
        <f t="shared" si="40"/>
        <v>0</v>
      </c>
      <c r="AF62" s="92">
        <f t="shared" si="41"/>
        <v>0</v>
      </c>
      <c r="AG62" s="93">
        <f t="shared" si="42"/>
        <v>0</v>
      </c>
      <c r="AH62" s="94">
        <f t="shared" si="43"/>
        <v>0</v>
      </c>
      <c r="AI62" s="95">
        <f ca="1" t="shared" si="22"/>
        <v>0</v>
      </c>
      <c r="AJ62" s="99" t="e">
        <f t="shared" si="24"/>
        <v>#N/A</v>
      </c>
      <c r="AK62" s="99" t="e">
        <f t="shared" si="25"/>
        <v>#N/A</v>
      </c>
      <c r="AL62" s="97" t="e">
        <f t="shared" si="26"/>
        <v>#N/A</v>
      </c>
      <c r="AM62" s="97" t="e">
        <f t="shared" si="27"/>
        <v>#N/A</v>
      </c>
      <c r="AN62" s="100" t="e">
        <f t="shared" si="23"/>
        <v>#N/A</v>
      </c>
    </row>
    <row r="63" spans="1:40" s="97" customFormat="1" ht="15" customHeight="1" hidden="1">
      <c r="A63" s="81">
        <f t="shared" si="28"/>
        <v>25</v>
      </c>
      <c r="B63" s="82" t="e">
        <f t="shared" si="29"/>
        <v>#N/A</v>
      </c>
      <c r="C63" s="83"/>
      <c r="D63" s="83"/>
      <c r="E63" s="82"/>
      <c r="F63" s="84"/>
      <c r="G63" s="85"/>
      <c r="H63" s="86"/>
      <c r="I63" s="87"/>
      <c r="J63" s="88"/>
      <c r="K63" s="89">
        <f t="shared" si="30"/>
        <v>0</v>
      </c>
      <c r="L63" s="88"/>
      <c r="M63" s="89">
        <f t="shared" si="31"/>
        <v>0</v>
      </c>
      <c r="N63" s="88"/>
      <c r="O63" s="89">
        <f t="shared" si="32"/>
        <v>0</v>
      </c>
      <c r="P63" s="88"/>
      <c r="Q63" s="89">
        <f t="shared" si="33"/>
        <v>0</v>
      </c>
      <c r="R63" s="88"/>
      <c r="S63" s="89">
        <f t="shared" si="34"/>
        <v>0</v>
      </c>
      <c r="T63" s="81"/>
      <c r="U63" s="89">
        <f t="shared" si="35"/>
        <v>0</v>
      </c>
      <c r="V63" s="88"/>
      <c r="W63" s="89">
        <f t="shared" si="36"/>
        <v>0</v>
      </c>
      <c r="X63" s="88"/>
      <c r="Y63" s="89">
        <f t="shared" si="37"/>
        <v>0</v>
      </c>
      <c r="Z63" s="88"/>
      <c r="AA63" s="89">
        <f t="shared" si="38"/>
        <v>0</v>
      </c>
      <c r="AB63" s="88"/>
      <c r="AC63" s="89">
        <f t="shared" si="39"/>
        <v>0</v>
      </c>
      <c r="AD63" s="88"/>
      <c r="AE63" s="89">
        <f t="shared" si="40"/>
        <v>0</v>
      </c>
      <c r="AF63" s="92">
        <f t="shared" si="41"/>
        <v>0</v>
      </c>
      <c r="AG63" s="93">
        <f t="shared" si="42"/>
        <v>0</v>
      </c>
      <c r="AH63" s="94">
        <f t="shared" si="43"/>
        <v>0</v>
      </c>
      <c r="AI63" s="95">
        <f ca="1" t="shared" si="22"/>
        <v>0</v>
      </c>
      <c r="AJ63" s="99" t="e">
        <f t="shared" si="24"/>
        <v>#N/A</v>
      </c>
      <c r="AK63" s="99" t="e">
        <f t="shared" si="25"/>
        <v>#N/A</v>
      </c>
      <c r="AL63" s="97" t="e">
        <f t="shared" si="26"/>
        <v>#N/A</v>
      </c>
      <c r="AM63" s="97" t="e">
        <f t="shared" si="27"/>
        <v>#N/A</v>
      </c>
      <c r="AN63" s="100" t="e">
        <f t="shared" si="23"/>
        <v>#N/A</v>
      </c>
    </row>
    <row r="64" spans="1:40" s="97" customFormat="1" ht="15" customHeight="1" hidden="1">
      <c r="A64" s="81">
        <f t="shared" si="28"/>
        <v>26</v>
      </c>
      <c r="B64" s="82" t="e">
        <f t="shared" si="29"/>
        <v>#N/A</v>
      </c>
      <c r="C64" s="83"/>
      <c r="D64" s="83"/>
      <c r="E64" s="82"/>
      <c r="F64" s="84"/>
      <c r="G64" s="85"/>
      <c r="H64" s="86"/>
      <c r="I64" s="87"/>
      <c r="J64" s="88"/>
      <c r="K64" s="89">
        <f t="shared" si="30"/>
        <v>0</v>
      </c>
      <c r="L64" s="88"/>
      <c r="M64" s="89">
        <f t="shared" si="31"/>
        <v>0</v>
      </c>
      <c r="N64" s="88"/>
      <c r="O64" s="89">
        <f t="shared" si="32"/>
        <v>0</v>
      </c>
      <c r="P64" s="88"/>
      <c r="Q64" s="89">
        <f t="shared" si="33"/>
        <v>0</v>
      </c>
      <c r="R64" s="88"/>
      <c r="S64" s="89">
        <f t="shared" si="34"/>
        <v>0</v>
      </c>
      <c r="T64" s="81"/>
      <c r="U64" s="89">
        <f t="shared" si="35"/>
        <v>0</v>
      </c>
      <c r="V64" s="88"/>
      <c r="W64" s="89">
        <f t="shared" si="36"/>
        <v>0</v>
      </c>
      <c r="X64" s="88"/>
      <c r="Y64" s="89">
        <f t="shared" si="37"/>
        <v>0</v>
      </c>
      <c r="Z64" s="88"/>
      <c r="AA64" s="89">
        <f t="shared" si="38"/>
        <v>0</v>
      </c>
      <c r="AB64" s="88"/>
      <c r="AC64" s="89">
        <f t="shared" si="39"/>
        <v>0</v>
      </c>
      <c r="AD64" s="88"/>
      <c r="AE64" s="89">
        <f t="shared" si="40"/>
        <v>0</v>
      </c>
      <c r="AF64" s="92">
        <f t="shared" si="41"/>
        <v>0</v>
      </c>
      <c r="AG64" s="93">
        <f t="shared" si="42"/>
        <v>0</v>
      </c>
      <c r="AH64" s="94">
        <f t="shared" si="43"/>
        <v>0</v>
      </c>
      <c r="AI64" s="95">
        <f ca="1" t="shared" si="22"/>
        <v>0</v>
      </c>
      <c r="AJ64" s="99" t="e">
        <f t="shared" si="24"/>
        <v>#N/A</v>
      </c>
      <c r="AK64" s="99" t="e">
        <f t="shared" si="25"/>
        <v>#N/A</v>
      </c>
      <c r="AL64" s="97" t="e">
        <f t="shared" si="26"/>
        <v>#N/A</v>
      </c>
      <c r="AM64" s="97" t="e">
        <f t="shared" si="27"/>
        <v>#N/A</v>
      </c>
      <c r="AN64" s="100" t="e">
        <f t="shared" si="23"/>
        <v>#N/A</v>
      </c>
    </row>
    <row r="65" spans="1:40" s="97" customFormat="1" ht="15" customHeight="1" hidden="1">
      <c r="A65" s="81">
        <f t="shared" si="28"/>
        <v>27</v>
      </c>
      <c r="B65" s="82" t="e">
        <f t="shared" si="29"/>
        <v>#N/A</v>
      </c>
      <c r="C65" s="83"/>
      <c r="D65" s="83"/>
      <c r="E65" s="82"/>
      <c r="F65" s="84"/>
      <c r="G65" s="85"/>
      <c r="H65" s="86"/>
      <c r="I65" s="87"/>
      <c r="J65" s="88"/>
      <c r="K65" s="89">
        <f t="shared" si="30"/>
        <v>0</v>
      </c>
      <c r="L65" s="88"/>
      <c r="M65" s="89">
        <f t="shared" si="31"/>
        <v>0</v>
      </c>
      <c r="N65" s="88"/>
      <c r="O65" s="89">
        <f t="shared" si="32"/>
        <v>0</v>
      </c>
      <c r="P65" s="88"/>
      <c r="Q65" s="89">
        <f t="shared" si="33"/>
        <v>0</v>
      </c>
      <c r="R65" s="88"/>
      <c r="S65" s="89">
        <f t="shared" si="34"/>
        <v>0</v>
      </c>
      <c r="T65" s="81"/>
      <c r="U65" s="89">
        <f t="shared" si="35"/>
        <v>0</v>
      </c>
      <c r="V65" s="88"/>
      <c r="W65" s="89">
        <f t="shared" si="36"/>
        <v>0</v>
      </c>
      <c r="X65" s="88"/>
      <c r="Y65" s="89">
        <f t="shared" si="37"/>
        <v>0</v>
      </c>
      <c r="Z65" s="88"/>
      <c r="AA65" s="89">
        <f t="shared" si="38"/>
        <v>0</v>
      </c>
      <c r="AB65" s="88"/>
      <c r="AC65" s="89">
        <f t="shared" si="39"/>
        <v>0</v>
      </c>
      <c r="AD65" s="88"/>
      <c r="AE65" s="89">
        <f t="shared" si="40"/>
        <v>0</v>
      </c>
      <c r="AF65" s="92">
        <f t="shared" si="41"/>
        <v>0</v>
      </c>
      <c r="AG65" s="93">
        <f t="shared" si="42"/>
        <v>0</v>
      </c>
      <c r="AH65" s="94">
        <f t="shared" si="43"/>
        <v>0</v>
      </c>
      <c r="AI65" s="95">
        <f ca="1" t="shared" si="22"/>
        <v>0</v>
      </c>
      <c r="AJ65" s="99" t="e">
        <f t="shared" si="24"/>
        <v>#N/A</v>
      </c>
      <c r="AK65" s="99" t="e">
        <f t="shared" si="25"/>
        <v>#N/A</v>
      </c>
      <c r="AL65" s="97" t="e">
        <f t="shared" si="26"/>
        <v>#N/A</v>
      </c>
      <c r="AM65" s="97" t="e">
        <f t="shared" si="27"/>
        <v>#N/A</v>
      </c>
      <c r="AN65" s="100" t="e">
        <f t="shared" si="23"/>
        <v>#N/A</v>
      </c>
    </row>
    <row r="66" spans="1:40" s="97" customFormat="1" ht="15" customHeight="1" hidden="1">
      <c r="A66" s="81">
        <f t="shared" si="28"/>
        <v>28</v>
      </c>
      <c r="B66" s="82" t="e">
        <f t="shared" si="29"/>
        <v>#N/A</v>
      </c>
      <c r="C66" s="83"/>
      <c r="D66" s="83"/>
      <c r="E66" s="82"/>
      <c r="F66" s="84"/>
      <c r="G66" s="85"/>
      <c r="H66" s="86"/>
      <c r="I66" s="87"/>
      <c r="J66" s="88"/>
      <c r="K66" s="89">
        <f t="shared" si="30"/>
        <v>0</v>
      </c>
      <c r="L66" s="88"/>
      <c r="M66" s="89">
        <f t="shared" si="31"/>
        <v>0</v>
      </c>
      <c r="N66" s="88"/>
      <c r="O66" s="89">
        <f t="shared" si="32"/>
        <v>0</v>
      </c>
      <c r="P66" s="88"/>
      <c r="Q66" s="89">
        <f t="shared" si="33"/>
        <v>0</v>
      </c>
      <c r="R66" s="88"/>
      <c r="S66" s="89">
        <f t="shared" si="34"/>
        <v>0</v>
      </c>
      <c r="T66" s="81"/>
      <c r="U66" s="89">
        <f t="shared" si="35"/>
        <v>0</v>
      </c>
      <c r="V66" s="88"/>
      <c r="W66" s="89">
        <f t="shared" si="36"/>
        <v>0</v>
      </c>
      <c r="X66" s="88"/>
      <c r="Y66" s="89">
        <f t="shared" si="37"/>
        <v>0</v>
      </c>
      <c r="Z66" s="88"/>
      <c r="AA66" s="89">
        <f t="shared" si="38"/>
        <v>0</v>
      </c>
      <c r="AB66" s="88"/>
      <c r="AC66" s="89">
        <f t="shared" si="39"/>
        <v>0</v>
      </c>
      <c r="AD66" s="88"/>
      <c r="AE66" s="89">
        <f t="shared" si="40"/>
        <v>0</v>
      </c>
      <c r="AF66" s="92">
        <f t="shared" si="41"/>
        <v>0</v>
      </c>
      <c r="AG66" s="93">
        <f t="shared" si="42"/>
        <v>0</v>
      </c>
      <c r="AH66" s="94">
        <f t="shared" si="43"/>
        <v>0</v>
      </c>
      <c r="AI66" s="95">
        <f ca="1" t="shared" si="22"/>
        <v>0</v>
      </c>
      <c r="AJ66" s="99" t="e">
        <f t="shared" si="24"/>
        <v>#N/A</v>
      </c>
      <c r="AK66" s="99" t="e">
        <f t="shared" si="25"/>
        <v>#N/A</v>
      </c>
      <c r="AL66" s="97" t="e">
        <f t="shared" si="26"/>
        <v>#N/A</v>
      </c>
      <c r="AM66" s="97" t="e">
        <f t="shared" si="27"/>
        <v>#N/A</v>
      </c>
      <c r="AN66" s="100" t="e">
        <f t="shared" si="23"/>
        <v>#N/A</v>
      </c>
    </row>
    <row r="67" spans="1:40" s="97" customFormat="1" ht="15" customHeight="1" hidden="1">
      <c r="A67" s="81">
        <f t="shared" si="28"/>
        <v>29</v>
      </c>
      <c r="B67" s="82" t="e">
        <f t="shared" si="29"/>
        <v>#N/A</v>
      </c>
      <c r="C67" s="83"/>
      <c r="D67" s="83"/>
      <c r="E67" s="82"/>
      <c r="F67" s="84"/>
      <c r="G67" s="85"/>
      <c r="H67" s="86"/>
      <c r="I67" s="87"/>
      <c r="J67" s="88"/>
      <c r="K67" s="89">
        <f t="shared" si="30"/>
        <v>0</v>
      </c>
      <c r="L67" s="88"/>
      <c r="M67" s="89">
        <f t="shared" si="31"/>
        <v>0</v>
      </c>
      <c r="N67" s="88"/>
      <c r="O67" s="89">
        <f t="shared" si="32"/>
        <v>0</v>
      </c>
      <c r="P67" s="88"/>
      <c r="Q67" s="89">
        <f t="shared" si="33"/>
        <v>0</v>
      </c>
      <c r="R67" s="88"/>
      <c r="S67" s="89">
        <f t="shared" si="34"/>
        <v>0</v>
      </c>
      <c r="T67" s="81"/>
      <c r="U67" s="89">
        <f t="shared" si="35"/>
        <v>0</v>
      </c>
      <c r="V67" s="88"/>
      <c r="W67" s="89">
        <f t="shared" si="36"/>
        <v>0</v>
      </c>
      <c r="X67" s="88"/>
      <c r="Y67" s="89">
        <f t="shared" si="37"/>
        <v>0</v>
      </c>
      <c r="Z67" s="88"/>
      <c r="AA67" s="89">
        <f t="shared" si="38"/>
        <v>0</v>
      </c>
      <c r="AB67" s="88"/>
      <c r="AC67" s="89">
        <f t="shared" si="39"/>
        <v>0</v>
      </c>
      <c r="AD67" s="88"/>
      <c r="AE67" s="89">
        <f t="shared" si="40"/>
        <v>0</v>
      </c>
      <c r="AF67" s="92">
        <f t="shared" si="41"/>
        <v>0</v>
      </c>
      <c r="AG67" s="93">
        <f t="shared" si="42"/>
        <v>0</v>
      </c>
      <c r="AH67" s="94">
        <f t="shared" si="43"/>
        <v>0</v>
      </c>
      <c r="AI67" s="95">
        <f ca="1" t="shared" si="22"/>
        <v>0</v>
      </c>
      <c r="AJ67" s="99" t="e">
        <f t="shared" si="24"/>
        <v>#N/A</v>
      </c>
      <c r="AK67" s="99" t="e">
        <f t="shared" si="25"/>
        <v>#N/A</v>
      </c>
      <c r="AL67" s="97" t="e">
        <f t="shared" si="26"/>
        <v>#N/A</v>
      </c>
      <c r="AM67" s="97" t="e">
        <f t="shared" si="27"/>
        <v>#N/A</v>
      </c>
      <c r="AN67" s="100" t="e">
        <f t="shared" si="23"/>
        <v>#N/A</v>
      </c>
    </row>
    <row r="68" spans="1:40" s="97" customFormat="1" ht="15" customHeight="1" hidden="1">
      <c r="A68" s="81">
        <f t="shared" si="28"/>
        <v>30</v>
      </c>
      <c r="B68" s="82" t="e">
        <f t="shared" si="29"/>
        <v>#N/A</v>
      </c>
      <c r="C68" s="83"/>
      <c r="D68" s="83"/>
      <c r="E68" s="82"/>
      <c r="F68" s="84"/>
      <c r="G68" s="85"/>
      <c r="H68" s="86"/>
      <c r="I68" s="87"/>
      <c r="J68" s="88"/>
      <c r="K68" s="89">
        <f t="shared" si="30"/>
        <v>0</v>
      </c>
      <c r="L68" s="88"/>
      <c r="M68" s="89">
        <f t="shared" si="31"/>
        <v>0</v>
      </c>
      <c r="N68" s="88"/>
      <c r="O68" s="89">
        <f t="shared" si="32"/>
        <v>0</v>
      </c>
      <c r="P68" s="88"/>
      <c r="Q68" s="89">
        <f t="shared" si="33"/>
        <v>0</v>
      </c>
      <c r="R68" s="88"/>
      <c r="S68" s="89">
        <f t="shared" si="34"/>
        <v>0</v>
      </c>
      <c r="T68" s="81"/>
      <c r="U68" s="89">
        <f t="shared" si="35"/>
        <v>0</v>
      </c>
      <c r="V68" s="88"/>
      <c r="W68" s="89">
        <f t="shared" si="36"/>
        <v>0</v>
      </c>
      <c r="X68" s="88"/>
      <c r="Y68" s="89">
        <f t="shared" si="37"/>
        <v>0</v>
      </c>
      <c r="Z68" s="88"/>
      <c r="AA68" s="89">
        <f t="shared" si="38"/>
        <v>0</v>
      </c>
      <c r="AB68" s="88"/>
      <c r="AC68" s="89">
        <f t="shared" si="39"/>
        <v>0</v>
      </c>
      <c r="AD68" s="88"/>
      <c r="AE68" s="89">
        <f t="shared" si="40"/>
        <v>0</v>
      </c>
      <c r="AF68" s="92">
        <f t="shared" si="41"/>
        <v>0</v>
      </c>
      <c r="AG68" s="93">
        <f t="shared" si="42"/>
        <v>0</v>
      </c>
      <c r="AH68" s="94">
        <f t="shared" si="43"/>
        <v>0</v>
      </c>
      <c r="AI68" s="95">
        <f ca="1" t="shared" si="22"/>
        <v>0</v>
      </c>
      <c r="AJ68" s="99" t="e">
        <f t="shared" si="24"/>
        <v>#N/A</v>
      </c>
      <c r="AK68" s="99" t="e">
        <f t="shared" si="25"/>
        <v>#N/A</v>
      </c>
      <c r="AL68" s="97" t="e">
        <f t="shared" si="26"/>
        <v>#N/A</v>
      </c>
      <c r="AM68" s="97" t="e">
        <f t="shared" si="27"/>
        <v>#N/A</v>
      </c>
      <c r="AN68" s="100" t="e">
        <f t="shared" si="23"/>
        <v>#N/A</v>
      </c>
    </row>
    <row r="69" spans="1:39" s="114" customFormat="1" ht="19.5" customHeight="1">
      <c r="A69" s="54"/>
      <c r="B69" s="125"/>
      <c r="C69" s="56" t="s">
        <v>33</v>
      </c>
      <c r="D69" s="57" t="s">
        <v>34</v>
      </c>
      <c r="E69" s="103" t="s">
        <v>91</v>
      </c>
      <c r="F69" s="58"/>
      <c r="G69" s="59"/>
      <c r="H69" s="126"/>
      <c r="I69" s="87">
        <f aca="true" ca="1" t="shared" si="44" ref="I69:I70">IF(C69&gt;"",RAND(),"")</f>
        <v>0.888084911275655</v>
      </c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8"/>
      <c r="AG69" s="129"/>
      <c r="AH69" s="130"/>
      <c r="AI69" s="110"/>
      <c r="AJ69" s="101"/>
      <c r="AK69" s="111"/>
      <c r="AL69" s="112"/>
      <c r="AM69" s="113"/>
    </row>
    <row r="70" spans="1:35" s="22" customFormat="1" ht="24" customHeight="1">
      <c r="A70" s="69"/>
      <c r="B70" s="69"/>
      <c r="C70" s="69"/>
      <c r="D70" s="70" t="s">
        <v>37</v>
      </c>
      <c r="E70" s="71">
        <v>2007</v>
      </c>
      <c r="F70" s="131" t="s">
        <v>92</v>
      </c>
      <c r="G70" s="73">
        <v>2008</v>
      </c>
      <c r="H70" s="116"/>
      <c r="I70" s="117">
        <f ca="1" t="shared" si="44"/>
        <v>0</v>
      </c>
      <c r="J70" s="76" t="s">
        <v>8</v>
      </c>
      <c r="K70" s="76"/>
      <c r="L70" s="76" t="s">
        <v>39</v>
      </c>
      <c r="M70" s="76"/>
      <c r="N70" s="76" t="s">
        <v>9</v>
      </c>
      <c r="O70" s="76"/>
      <c r="P70" s="76" t="s">
        <v>10</v>
      </c>
      <c r="Q70" s="76"/>
      <c r="R70" s="76" t="s">
        <v>11</v>
      </c>
      <c r="S70" s="76"/>
      <c r="T70" s="76" t="s">
        <v>12</v>
      </c>
      <c r="U70" s="76"/>
      <c r="V70" s="76" t="s">
        <v>13</v>
      </c>
      <c r="W70" s="76"/>
      <c r="X70" s="76" t="s">
        <v>14</v>
      </c>
      <c r="Y70" s="76"/>
      <c r="Z70" s="76" t="s">
        <v>15</v>
      </c>
      <c r="AA70" s="76"/>
      <c r="AB70" s="76" t="s">
        <v>16</v>
      </c>
      <c r="AC70" s="76"/>
      <c r="AD70" s="76" t="s">
        <v>17</v>
      </c>
      <c r="AE70" s="76"/>
      <c r="AF70" s="77"/>
      <c r="AG70" s="78"/>
      <c r="AH70" s="79"/>
      <c r="AI70" s="121"/>
    </row>
    <row r="71" spans="1:40" s="97" customFormat="1" ht="15" customHeight="1">
      <c r="A71" s="81">
        <v>1</v>
      </c>
      <c r="B71" s="82">
        <v>589</v>
      </c>
      <c r="C71" s="83" t="s">
        <v>93</v>
      </c>
      <c r="D71" s="83" t="s">
        <v>94</v>
      </c>
      <c r="E71" s="82">
        <v>2007</v>
      </c>
      <c r="F71" s="84"/>
      <c r="G71" s="85" t="s">
        <v>42</v>
      </c>
      <c r="H71" s="86" t="s">
        <v>43</v>
      </c>
      <c r="I71" s="87">
        <v>0.40555781428702176</v>
      </c>
      <c r="J71" s="88"/>
      <c r="K71" s="89">
        <v>0</v>
      </c>
      <c r="L71" s="88"/>
      <c r="M71" s="89">
        <v>0</v>
      </c>
      <c r="N71" s="88">
        <v>100</v>
      </c>
      <c r="O71" s="89">
        <v>480</v>
      </c>
      <c r="P71" s="88">
        <v>100</v>
      </c>
      <c r="Q71" s="89">
        <v>500</v>
      </c>
      <c r="R71" s="88">
        <v>100</v>
      </c>
      <c r="S71" s="89">
        <v>540</v>
      </c>
      <c r="T71" s="81">
        <v>100</v>
      </c>
      <c r="U71" s="89">
        <v>580</v>
      </c>
      <c r="V71" s="88"/>
      <c r="W71" s="89">
        <v>0</v>
      </c>
      <c r="X71" s="88">
        <v>72.1</v>
      </c>
      <c r="Y71" s="89">
        <v>490.28</v>
      </c>
      <c r="Z71" s="88"/>
      <c r="AA71" s="89">
        <v>0</v>
      </c>
      <c r="AB71" s="88"/>
      <c r="AC71" s="89">
        <v>0</v>
      </c>
      <c r="AD71" s="88"/>
      <c r="AE71" s="89">
        <v>0</v>
      </c>
      <c r="AF71" s="92">
        <v>2100</v>
      </c>
      <c r="AG71" s="93">
        <v>2590.2799999999997</v>
      </c>
      <c r="AH71" s="94">
        <v>1</v>
      </c>
      <c r="AI71" s="95">
        <f aca="true" ca="1" t="shared" si="45" ref="AI71:AI100">IF(C71&gt;"",RAND(),"")</f>
        <v>0.6760142962448299</v>
      </c>
      <c r="AJ71" s="96">
        <f>IF(H71="","",IF(H71&lt;&gt;"CZ","NE",IF(AND(H71="CZ"),AH71,"")))</f>
        <v>1</v>
      </c>
      <c r="AK71" s="96"/>
      <c r="AN71" s="98">
        <f aca="true" t="shared" si="46" ref="AN71:AN100">IF(AJ71&amp;AL71&amp;AM71="","",AJ71&amp;AL71&amp;AM71)</f>
        <v>0</v>
      </c>
    </row>
    <row r="72" spans="1:40" s="97" customFormat="1" ht="15" customHeight="1">
      <c r="A72" s="81">
        <v>2</v>
      </c>
      <c r="B72" s="82">
        <v>596</v>
      </c>
      <c r="C72" s="83" t="s">
        <v>95</v>
      </c>
      <c r="D72" s="83" t="s">
        <v>96</v>
      </c>
      <c r="E72" s="82">
        <v>2007</v>
      </c>
      <c r="F72" s="84"/>
      <c r="G72" s="85"/>
      <c r="H72" s="86" t="s">
        <v>97</v>
      </c>
      <c r="I72" s="87"/>
      <c r="J72" s="88"/>
      <c r="K72" s="89">
        <v>0</v>
      </c>
      <c r="L72" s="88"/>
      <c r="M72" s="89">
        <v>0</v>
      </c>
      <c r="N72" s="88">
        <v>100</v>
      </c>
      <c r="O72" s="89">
        <v>480</v>
      </c>
      <c r="P72" s="88">
        <v>100</v>
      </c>
      <c r="Q72" s="89">
        <v>500</v>
      </c>
      <c r="R72" s="88">
        <v>100</v>
      </c>
      <c r="S72" s="89">
        <v>540</v>
      </c>
      <c r="T72" s="81">
        <v>100</v>
      </c>
      <c r="U72" s="89">
        <v>580</v>
      </c>
      <c r="V72" s="88"/>
      <c r="W72" s="89">
        <v>0</v>
      </c>
      <c r="X72" s="88">
        <v>72</v>
      </c>
      <c r="Y72" s="89">
        <v>489.6</v>
      </c>
      <c r="Z72" s="88"/>
      <c r="AA72" s="89">
        <v>0</v>
      </c>
      <c r="AB72" s="88"/>
      <c r="AC72" s="89">
        <v>0</v>
      </c>
      <c r="AD72" s="88"/>
      <c r="AE72" s="89">
        <v>0</v>
      </c>
      <c r="AF72" s="92">
        <v>2100</v>
      </c>
      <c r="AG72" s="93">
        <v>2589.6</v>
      </c>
      <c r="AH72" s="94">
        <v>2</v>
      </c>
      <c r="AI72" s="95">
        <f ca="1" t="shared" si="45"/>
        <v>0.6421205876395106</v>
      </c>
      <c r="AJ72" s="99">
        <f>IF(H72="","",IF(H72&lt;&gt;"CZ","NE",IF(AND(H72="CZ",H71="CZ"),AH72,IF(AND(H72="CZ",H71&lt;&gt;"CZ"),AH71,""))))</f>
        <v>0</v>
      </c>
      <c r="AK72" s="99"/>
      <c r="AN72" s="100">
        <f t="shared" si="46"/>
        <v>0</v>
      </c>
    </row>
    <row r="73" spans="1:40" s="97" customFormat="1" ht="15" customHeight="1">
      <c r="A73" s="81">
        <v>3</v>
      </c>
      <c r="B73" s="82">
        <v>552</v>
      </c>
      <c r="C73" s="83" t="s">
        <v>98</v>
      </c>
      <c r="D73" s="83" t="s">
        <v>99</v>
      </c>
      <c r="E73" s="82">
        <v>2008</v>
      </c>
      <c r="F73" s="84"/>
      <c r="G73" s="85" t="s">
        <v>46</v>
      </c>
      <c r="H73" s="86" t="s">
        <v>43</v>
      </c>
      <c r="I73" s="87">
        <v>0.05267411796376109</v>
      </c>
      <c r="J73" s="88"/>
      <c r="K73" s="89">
        <v>0</v>
      </c>
      <c r="L73" s="88"/>
      <c r="M73" s="89">
        <v>0</v>
      </c>
      <c r="N73" s="88">
        <v>100</v>
      </c>
      <c r="O73" s="89">
        <v>480</v>
      </c>
      <c r="P73" s="88">
        <v>100</v>
      </c>
      <c r="Q73" s="89">
        <v>500</v>
      </c>
      <c r="R73" s="88">
        <v>100</v>
      </c>
      <c r="S73" s="89">
        <v>540</v>
      </c>
      <c r="T73" s="81">
        <v>100</v>
      </c>
      <c r="U73" s="89">
        <v>580</v>
      </c>
      <c r="V73" s="88"/>
      <c r="W73" s="89">
        <v>0</v>
      </c>
      <c r="X73" s="88">
        <v>71</v>
      </c>
      <c r="Y73" s="89">
        <v>482.8</v>
      </c>
      <c r="Z73" s="88"/>
      <c r="AA73" s="89">
        <v>0</v>
      </c>
      <c r="AB73" s="88"/>
      <c r="AC73" s="89">
        <v>0</v>
      </c>
      <c r="AD73" s="88"/>
      <c r="AE73" s="89">
        <v>0</v>
      </c>
      <c r="AF73" s="92">
        <v>2100</v>
      </c>
      <c r="AG73" s="93">
        <v>2582.8</v>
      </c>
      <c r="AH73" s="94">
        <v>3</v>
      </c>
      <c r="AI73" s="95">
        <f ca="1" t="shared" si="45"/>
        <v>0.7432468035258353</v>
      </c>
      <c r="AJ73" s="99">
        <f>IF(H73="","",IF(H73&lt;&gt;"CZ","NE",IF(AND(H73="CZ",AF73&gt;0),A73-_xlfn.COUNTIFS($H$71:$H73,"&lt;&gt;CZ"),"")))</f>
        <v>2</v>
      </c>
      <c r="AK73" s="99"/>
      <c r="AN73" s="100">
        <f t="shared" si="46"/>
        <v>0</v>
      </c>
    </row>
    <row r="74" spans="1:40" s="97" customFormat="1" ht="15" customHeight="1">
      <c r="A74" s="81">
        <v>4</v>
      </c>
      <c r="B74" s="82">
        <v>574</v>
      </c>
      <c r="C74" s="83" t="s">
        <v>100</v>
      </c>
      <c r="D74" s="83" t="s">
        <v>101</v>
      </c>
      <c r="E74" s="82">
        <v>2007</v>
      </c>
      <c r="F74" s="84"/>
      <c r="G74" s="85" t="s">
        <v>46</v>
      </c>
      <c r="H74" s="86" t="s">
        <v>43</v>
      </c>
      <c r="I74" s="87">
        <v>0.861413442529738</v>
      </c>
      <c r="J74" s="88"/>
      <c r="K74" s="89">
        <v>0</v>
      </c>
      <c r="L74" s="88"/>
      <c r="M74" s="89">
        <v>0</v>
      </c>
      <c r="N74" s="88">
        <v>100</v>
      </c>
      <c r="O74" s="89">
        <v>480</v>
      </c>
      <c r="P74" s="88">
        <v>100</v>
      </c>
      <c r="Q74" s="89">
        <v>500</v>
      </c>
      <c r="R74" s="88">
        <v>100</v>
      </c>
      <c r="S74" s="89">
        <v>540</v>
      </c>
      <c r="T74" s="81">
        <v>96</v>
      </c>
      <c r="U74" s="89">
        <v>556.8</v>
      </c>
      <c r="V74" s="88"/>
      <c r="W74" s="89">
        <v>0</v>
      </c>
      <c r="X74" s="88"/>
      <c r="Y74" s="89">
        <v>0</v>
      </c>
      <c r="Z74" s="88"/>
      <c r="AA74" s="89">
        <v>0</v>
      </c>
      <c r="AB74" s="88"/>
      <c r="AC74" s="89">
        <v>0</v>
      </c>
      <c r="AD74" s="88"/>
      <c r="AE74" s="89">
        <v>0</v>
      </c>
      <c r="AF74" s="92">
        <v>2076.8</v>
      </c>
      <c r="AG74" s="93">
        <v>2076.8</v>
      </c>
      <c r="AH74" s="94">
        <v>4</v>
      </c>
      <c r="AI74" s="95">
        <f ca="1" t="shared" si="45"/>
        <v>0.7078368451911956</v>
      </c>
      <c r="AJ74" s="101" t="e">
        <f aca="true" t="shared" si="47" ref="AJ74:AJ100">NA()</f>
        <v>#N/A</v>
      </c>
      <c r="AK74" s="99" t="e">
        <f aca="true" t="shared" si="48" ref="AK74:AK100">NA()</f>
        <v>#N/A</v>
      </c>
      <c r="AL74" s="97" t="e">
        <f aca="true" t="shared" si="49" ref="AL74:AL100">NA()</f>
        <v>#N/A</v>
      </c>
      <c r="AM74" s="97" t="e">
        <f aca="true" t="shared" si="50" ref="AM74:AM100">NA()</f>
        <v>#N/A</v>
      </c>
      <c r="AN74" s="100" t="e">
        <f t="shared" si="46"/>
        <v>#N/A</v>
      </c>
    </row>
    <row r="75" spans="1:40" s="97" customFormat="1" ht="15" customHeight="1">
      <c r="A75" s="81">
        <v>5</v>
      </c>
      <c r="B75" s="82">
        <v>586</v>
      </c>
      <c r="C75" s="83" t="s">
        <v>102</v>
      </c>
      <c r="D75" s="83" t="s">
        <v>103</v>
      </c>
      <c r="E75" s="82">
        <v>2007</v>
      </c>
      <c r="F75" s="84"/>
      <c r="G75" s="85" t="s">
        <v>104</v>
      </c>
      <c r="H75" s="86" t="s">
        <v>43</v>
      </c>
      <c r="I75" s="87">
        <v>0.7718834548722953</v>
      </c>
      <c r="J75" s="88"/>
      <c r="K75" s="89">
        <v>0</v>
      </c>
      <c r="L75" s="88"/>
      <c r="M75" s="89">
        <v>0</v>
      </c>
      <c r="N75" s="88">
        <v>100</v>
      </c>
      <c r="O75" s="89">
        <v>480</v>
      </c>
      <c r="P75" s="88">
        <v>100</v>
      </c>
      <c r="Q75" s="89">
        <v>500</v>
      </c>
      <c r="R75" s="88">
        <v>100</v>
      </c>
      <c r="S75" s="89">
        <v>540</v>
      </c>
      <c r="T75" s="81">
        <v>95</v>
      </c>
      <c r="U75" s="89">
        <v>551</v>
      </c>
      <c r="V75" s="88"/>
      <c r="W75" s="89">
        <v>0</v>
      </c>
      <c r="X75" s="88"/>
      <c r="Y75" s="89">
        <v>0</v>
      </c>
      <c r="Z75" s="88"/>
      <c r="AA75" s="89">
        <v>0</v>
      </c>
      <c r="AB75" s="88"/>
      <c r="AC75" s="89">
        <v>0</v>
      </c>
      <c r="AD75" s="88"/>
      <c r="AE75" s="89">
        <v>0</v>
      </c>
      <c r="AF75" s="92">
        <v>2071</v>
      </c>
      <c r="AG75" s="93">
        <v>2071</v>
      </c>
      <c r="AH75" s="94">
        <v>5</v>
      </c>
      <c r="AI75" s="95">
        <f ca="1" t="shared" si="45"/>
        <v>0.4452014076523483</v>
      </c>
      <c r="AJ75" s="101" t="e">
        <f t="shared" si="47"/>
        <v>#N/A</v>
      </c>
      <c r="AK75" s="99" t="e">
        <f t="shared" si="48"/>
        <v>#N/A</v>
      </c>
      <c r="AL75" s="97" t="e">
        <f t="shared" si="49"/>
        <v>#N/A</v>
      </c>
      <c r="AM75" s="97" t="e">
        <f t="shared" si="50"/>
        <v>#N/A</v>
      </c>
      <c r="AN75" s="100" t="e">
        <f t="shared" si="46"/>
        <v>#N/A</v>
      </c>
    </row>
    <row r="76" spans="1:40" s="97" customFormat="1" ht="15" customHeight="1">
      <c r="A76" s="81">
        <v>6</v>
      </c>
      <c r="B76" s="82">
        <v>582</v>
      </c>
      <c r="C76" s="83" t="s">
        <v>72</v>
      </c>
      <c r="D76" s="83" t="s">
        <v>105</v>
      </c>
      <c r="E76" s="82">
        <v>2007</v>
      </c>
      <c r="F76" s="84"/>
      <c r="G76" s="85" t="s">
        <v>88</v>
      </c>
      <c r="H76" s="86" t="s">
        <v>43</v>
      </c>
      <c r="I76" s="87">
        <v>0.2702954688575119</v>
      </c>
      <c r="J76" s="88"/>
      <c r="K76" s="89">
        <v>0</v>
      </c>
      <c r="L76" s="88"/>
      <c r="M76" s="89">
        <v>0</v>
      </c>
      <c r="N76" s="88">
        <v>100</v>
      </c>
      <c r="O76" s="89">
        <v>480</v>
      </c>
      <c r="P76" s="88">
        <v>100</v>
      </c>
      <c r="Q76" s="89">
        <v>500</v>
      </c>
      <c r="R76" s="88">
        <v>100</v>
      </c>
      <c r="S76" s="89">
        <v>540</v>
      </c>
      <c r="T76" s="81">
        <v>84</v>
      </c>
      <c r="U76" s="89">
        <v>487.2</v>
      </c>
      <c r="V76" s="88"/>
      <c r="W76" s="89">
        <v>0</v>
      </c>
      <c r="X76" s="88"/>
      <c r="Y76" s="89">
        <v>0</v>
      </c>
      <c r="Z76" s="88"/>
      <c r="AA76" s="89">
        <v>0</v>
      </c>
      <c r="AB76" s="88"/>
      <c r="AC76" s="89">
        <v>0</v>
      </c>
      <c r="AD76" s="88"/>
      <c r="AE76" s="89">
        <v>0</v>
      </c>
      <c r="AF76" s="92">
        <v>2007.2</v>
      </c>
      <c r="AG76" s="93">
        <v>2007.2</v>
      </c>
      <c r="AH76" s="94">
        <v>6</v>
      </c>
      <c r="AI76" s="95">
        <f ca="1" t="shared" si="45"/>
        <v>0.9345745863392949</v>
      </c>
      <c r="AJ76" s="101" t="e">
        <f t="shared" si="47"/>
        <v>#N/A</v>
      </c>
      <c r="AK76" s="99" t="e">
        <f t="shared" si="48"/>
        <v>#N/A</v>
      </c>
      <c r="AL76" s="97" t="e">
        <f t="shared" si="49"/>
        <v>#N/A</v>
      </c>
      <c r="AM76" s="97" t="e">
        <f t="shared" si="50"/>
        <v>#N/A</v>
      </c>
      <c r="AN76" s="100" t="e">
        <f t="shared" si="46"/>
        <v>#N/A</v>
      </c>
    </row>
    <row r="77" spans="1:40" s="97" customFormat="1" ht="15" customHeight="1">
      <c r="A77" s="81">
        <v>7</v>
      </c>
      <c r="B77" s="82">
        <v>565</v>
      </c>
      <c r="C77" s="83" t="s">
        <v>106</v>
      </c>
      <c r="D77" s="83" t="s">
        <v>62</v>
      </c>
      <c r="E77" s="82">
        <v>2008</v>
      </c>
      <c r="F77" s="84"/>
      <c r="G77" s="85" t="s">
        <v>42</v>
      </c>
      <c r="H77" s="86" t="s">
        <v>43</v>
      </c>
      <c r="I77" s="87">
        <v>0.5746353231370449</v>
      </c>
      <c r="J77" s="88"/>
      <c r="K77" s="89">
        <v>0</v>
      </c>
      <c r="L77" s="88"/>
      <c r="M77" s="89">
        <v>0</v>
      </c>
      <c r="N77" s="88">
        <v>100</v>
      </c>
      <c r="O77" s="89">
        <v>480</v>
      </c>
      <c r="P77" s="88">
        <v>100</v>
      </c>
      <c r="Q77" s="89">
        <v>500</v>
      </c>
      <c r="R77" s="88">
        <v>100</v>
      </c>
      <c r="S77" s="89">
        <v>540</v>
      </c>
      <c r="T77" s="81">
        <v>81</v>
      </c>
      <c r="U77" s="89">
        <v>469.8</v>
      </c>
      <c r="V77" s="88"/>
      <c r="W77" s="89">
        <v>0</v>
      </c>
      <c r="X77" s="88"/>
      <c r="Y77" s="89">
        <v>0</v>
      </c>
      <c r="Z77" s="88"/>
      <c r="AA77" s="89">
        <v>0</v>
      </c>
      <c r="AB77" s="88"/>
      <c r="AC77" s="89">
        <v>0</v>
      </c>
      <c r="AD77" s="88"/>
      <c r="AE77" s="89">
        <v>0</v>
      </c>
      <c r="AF77" s="92">
        <v>1989.8</v>
      </c>
      <c r="AG77" s="93">
        <v>1989.8</v>
      </c>
      <c r="AH77" s="94" t="s">
        <v>107</v>
      </c>
      <c r="AI77" s="95">
        <f ca="1" t="shared" si="45"/>
        <v>0.7872469192370772</v>
      </c>
      <c r="AJ77" s="101" t="e">
        <f t="shared" si="47"/>
        <v>#N/A</v>
      </c>
      <c r="AK77" s="99" t="e">
        <f t="shared" si="48"/>
        <v>#N/A</v>
      </c>
      <c r="AL77" s="97" t="e">
        <f t="shared" si="49"/>
        <v>#N/A</v>
      </c>
      <c r="AM77" s="97" t="e">
        <f t="shared" si="50"/>
        <v>#N/A</v>
      </c>
      <c r="AN77" s="100" t="e">
        <f t="shared" si="46"/>
        <v>#N/A</v>
      </c>
    </row>
    <row r="78" spans="1:40" s="97" customFormat="1" ht="15" customHeight="1">
      <c r="A78" s="81">
        <v>8</v>
      </c>
      <c r="B78" s="82">
        <v>567</v>
      </c>
      <c r="C78" s="83" t="s">
        <v>108</v>
      </c>
      <c r="D78" s="83" t="s">
        <v>103</v>
      </c>
      <c r="E78" s="82">
        <v>2007</v>
      </c>
      <c r="F78" s="84"/>
      <c r="G78" s="85" t="s">
        <v>42</v>
      </c>
      <c r="H78" s="86" t="s">
        <v>43</v>
      </c>
      <c r="I78" s="87">
        <v>0.5366363569628447</v>
      </c>
      <c r="J78" s="88"/>
      <c r="K78" s="89">
        <v>0</v>
      </c>
      <c r="L78" s="88"/>
      <c r="M78" s="89">
        <v>0</v>
      </c>
      <c r="N78" s="88">
        <v>100</v>
      </c>
      <c r="O78" s="89">
        <v>480</v>
      </c>
      <c r="P78" s="88">
        <v>100</v>
      </c>
      <c r="Q78" s="89">
        <v>500</v>
      </c>
      <c r="R78" s="88">
        <v>100</v>
      </c>
      <c r="S78" s="89">
        <v>540</v>
      </c>
      <c r="T78" s="81">
        <v>81</v>
      </c>
      <c r="U78" s="89">
        <v>469.8</v>
      </c>
      <c r="V78" s="88"/>
      <c r="W78" s="89">
        <v>0</v>
      </c>
      <c r="X78" s="88"/>
      <c r="Y78" s="89">
        <v>0</v>
      </c>
      <c r="Z78" s="88"/>
      <c r="AA78" s="89">
        <v>0</v>
      </c>
      <c r="AB78" s="88"/>
      <c r="AC78" s="89">
        <v>0</v>
      </c>
      <c r="AD78" s="88"/>
      <c r="AE78" s="89">
        <v>0</v>
      </c>
      <c r="AF78" s="92">
        <v>1989.8</v>
      </c>
      <c r="AG78" s="93">
        <v>1989.8</v>
      </c>
      <c r="AH78" s="94" t="s">
        <v>107</v>
      </c>
      <c r="AI78" s="95">
        <f ca="1" t="shared" si="45"/>
        <v>0.2688895387109369</v>
      </c>
      <c r="AJ78" s="101" t="e">
        <f t="shared" si="47"/>
        <v>#N/A</v>
      </c>
      <c r="AK78" s="99" t="e">
        <f t="shared" si="48"/>
        <v>#N/A</v>
      </c>
      <c r="AL78" s="97" t="e">
        <f t="shared" si="49"/>
        <v>#N/A</v>
      </c>
      <c r="AM78" s="97" t="e">
        <f t="shared" si="50"/>
        <v>#N/A</v>
      </c>
      <c r="AN78" s="100" t="e">
        <f t="shared" si="46"/>
        <v>#N/A</v>
      </c>
    </row>
    <row r="79" spans="1:40" s="97" customFormat="1" ht="15" customHeight="1">
      <c r="A79" s="81">
        <v>9</v>
      </c>
      <c r="B79" s="82">
        <v>569</v>
      </c>
      <c r="C79" s="83" t="s">
        <v>109</v>
      </c>
      <c r="D79" s="83" t="s">
        <v>73</v>
      </c>
      <c r="E79" s="82">
        <v>2008</v>
      </c>
      <c r="F79" s="84"/>
      <c r="G79" s="85" t="s">
        <v>110</v>
      </c>
      <c r="H79" s="86" t="s">
        <v>43</v>
      </c>
      <c r="I79" s="87">
        <v>0.5837954489979893</v>
      </c>
      <c r="J79" s="88"/>
      <c r="K79" s="89">
        <v>0</v>
      </c>
      <c r="L79" s="88"/>
      <c r="M79" s="89">
        <v>0</v>
      </c>
      <c r="N79" s="88">
        <v>100</v>
      </c>
      <c r="O79" s="89">
        <v>480</v>
      </c>
      <c r="P79" s="88">
        <v>100</v>
      </c>
      <c r="Q79" s="89">
        <v>500</v>
      </c>
      <c r="R79" s="88">
        <v>100</v>
      </c>
      <c r="S79" s="89">
        <v>540</v>
      </c>
      <c r="T79" s="81">
        <v>80</v>
      </c>
      <c r="U79" s="89">
        <v>464</v>
      </c>
      <c r="V79" s="88"/>
      <c r="W79" s="89">
        <v>0</v>
      </c>
      <c r="X79" s="88"/>
      <c r="Y79" s="89">
        <v>0</v>
      </c>
      <c r="Z79" s="88"/>
      <c r="AA79" s="89">
        <v>0</v>
      </c>
      <c r="AB79" s="88"/>
      <c r="AC79" s="89">
        <v>0</v>
      </c>
      <c r="AD79" s="88"/>
      <c r="AE79" s="89">
        <v>0</v>
      </c>
      <c r="AF79" s="92">
        <v>1984</v>
      </c>
      <c r="AG79" s="93">
        <v>1984</v>
      </c>
      <c r="AH79" s="94">
        <v>9</v>
      </c>
      <c r="AI79" s="95">
        <f ca="1" t="shared" si="45"/>
        <v>0.048321704380214214</v>
      </c>
      <c r="AJ79" s="101" t="e">
        <f t="shared" si="47"/>
        <v>#N/A</v>
      </c>
      <c r="AK79" s="99" t="e">
        <f t="shared" si="48"/>
        <v>#N/A</v>
      </c>
      <c r="AL79" s="97" t="e">
        <f t="shared" si="49"/>
        <v>#N/A</v>
      </c>
      <c r="AM79" s="97" t="e">
        <f t="shared" si="50"/>
        <v>#N/A</v>
      </c>
      <c r="AN79" s="100" t="e">
        <f t="shared" si="46"/>
        <v>#N/A</v>
      </c>
    </row>
    <row r="80" spans="1:40" s="97" customFormat="1" ht="15" customHeight="1">
      <c r="A80" s="81">
        <v>10</v>
      </c>
      <c r="B80" s="82">
        <v>588</v>
      </c>
      <c r="C80" s="83" t="s">
        <v>50</v>
      </c>
      <c r="D80" s="83" t="s">
        <v>111</v>
      </c>
      <c r="E80" s="82">
        <v>2007</v>
      </c>
      <c r="F80" s="84"/>
      <c r="G80" s="85" t="s">
        <v>42</v>
      </c>
      <c r="H80" s="86" t="s">
        <v>43</v>
      </c>
      <c r="I80" s="87">
        <v>0.23595984745770693</v>
      </c>
      <c r="J80" s="88"/>
      <c r="K80" s="89">
        <v>0</v>
      </c>
      <c r="L80" s="88"/>
      <c r="M80" s="89">
        <v>0</v>
      </c>
      <c r="N80" s="88">
        <v>100</v>
      </c>
      <c r="O80" s="89">
        <v>480</v>
      </c>
      <c r="P80" s="88">
        <v>93</v>
      </c>
      <c r="Q80" s="89">
        <v>465</v>
      </c>
      <c r="R80" s="88">
        <v>100</v>
      </c>
      <c r="S80" s="89">
        <v>540</v>
      </c>
      <c r="T80" s="81">
        <v>84</v>
      </c>
      <c r="U80" s="89">
        <v>487.2</v>
      </c>
      <c r="V80" s="88"/>
      <c r="W80" s="89">
        <v>0</v>
      </c>
      <c r="X80" s="88"/>
      <c r="Y80" s="89">
        <v>0</v>
      </c>
      <c r="Z80" s="88"/>
      <c r="AA80" s="89">
        <v>0</v>
      </c>
      <c r="AB80" s="88"/>
      <c r="AC80" s="89">
        <v>0</v>
      </c>
      <c r="AD80" s="88"/>
      <c r="AE80" s="89">
        <v>0</v>
      </c>
      <c r="AF80" s="92">
        <v>1972.2</v>
      </c>
      <c r="AG80" s="93">
        <v>1972.2</v>
      </c>
      <c r="AH80" s="94">
        <v>10</v>
      </c>
      <c r="AI80" s="95">
        <f ca="1" t="shared" si="45"/>
        <v>0.12621428607963026</v>
      </c>
      <c r="AJ80" s="101" t="e">
        <f t="shared" si="47"/>
        <v>#N/A</v>
      </c>
      <c r="AK80" s="99" t="e">
        <f t="shared" si="48"/>
        <v>#N/A</v>
      </c>
      <c r="AL80" s="97" t="e">
        <f t="shared" si="49"/>
        <v>#N/A</v>
      </c>
      <c r="AM80" s="97" t="e">
        <f t="shared" si="50"/>
        <v>#N/A</v>
      </c>
      <c r="AN80" s="100" t="e">
        <f t="shared" si="46"/>
        <v>#N/A</v>
      </c>
    </row>
    <row r="81" spans="1:40" s="97" customFormat="1" ht="15" customHeight="1">
      <c r="A81" s="81">
        <v>11</v>
      </c>
      <c r="B81" s="82">
        <v>583</v>
      </c>
      <c r="C81" s="83" t="s">
        <v>59</v>
      </c>
      <c r="D81" s="83" t="s">
        <v>112</v>
      </c>
      <c r="E81" s="82">
        <v>2007</v>
      </c>
      <c r="F81" s="84"/>
      <c r="G81" s="85" t="s">
        <v>42</v>
      </c>
      <c r="H81" s="86" t="s">
        <v>43</v>
      </c>
      <c r="I81" s="87">
        <v>0.5435699624940753</v>
      </c>
      <c r="J81" s="88"/>
      <c r="K81" s="89">
        <v>0</v>
      </c>
      <c r="L81" s="88"/>
      <c r="M81" s="89">
        <v>0</v>
      </c>
      <c r="N81" s="88">
        <v>100</v>
      </c>
      <c r="O81" s="89">
        <v>480</v>
      </c>
      <c r="P81" s="88">
        <v>94</v>
      </c>
      <c r="Q81" s="89">
        <v>470</v>
      </c>
      <c r="R81" s="88">
        <v>100</v>
      </c>
      <c r="S81" s="89">
        <v>540</v>
      </c>
      <c r="T81" s="81">
        <v>83</v>
      </c>
      <c r="U81" s="89">
        <v>481.4</v>
      </c>
      <c r="V81" s="88"/>
      <c r="W81" s="89">
        <v>0</v>
      </c>
      <c r="X81" s="88"/>
      <c r="Y81" s="89">
        <v>0</v>
      </c>
      <c r="Z81" s="88"/>
      <c r="AA81" s="89">
        <v>0</v>
      </c>
      <c r="AB81" s="88"/>
      <c r="AC81" s="89">
        <v>0</v>
      </c>
      <c r="AD81" s="88"/>
      <c r="AE81" s="89">
        <v>0</v>
      </c>
      <c r="AF81" s="92">
        <v>1971.4</v>
      </c>
      <c r="AG81" s="93">
        <v>1971.4</v>
      </c>
      <c r="AH81" s="94">
        <v>11</v>
      </c>
      <c r="AI81" s="95">
        <f ca="1" t="shared" si="45"/>
        <v>0.12957555311731994</v>
      </c>
      <c r="AJ81" s="101" t="e">
        <f t="shared" si="47"/>
        <v>#N/A</v>
      </c>
      <c r="AK81" s="99" t="e">
        <f t="shared" si="48"/>
        <v>#N/A</v>
      </c>
      <c r="AL81" s="97" t="e">
        <f t="shared" si="49"/>
        <v>#N/A</v>
      </c>
      <c r="AM81" s="97" t="e">
        <f t="shared" si="50"/>
        <v>#N/A</v>
      </c>
      <c r="AN81" s="100" t="e">
        <f t="shared" si="46"/>
        <v>#N/A</v>
      </c>
    </row>
    <row r="82" spans="1:40" s="97" customFormat="1" ht="15" customHeight="1">
      <c r="A82" s="81">
        <v>12</v>
      </c>
      <c r="B82" s="82">
        <v>576</v>
      </c>
      <c r="C82" s="83" t="s">
        <v>113</v>
      </c>
      <c r="D82" s="83" t="s">
        <v>114</v>
      </c>
      <c r="E82" s="82">
        <v>2007</v>
      </c>
      <c r="F82" s="84"/>
      <c r="G82" s="85" t="s">
        <v>46</v>
      </c>
      <c r="H82" s="86" t="s">
        <v>43</v>
      </c>
      <c r="I82" s="87">
        <v>0.23802938754670322</v>
      </c>
      <c r="J82" s="88"/>
      <c r="K82" s="89">
        <v>0</v>
      </c>
      <c r="L82" s="88"/>
      <c r="M82" s="89">
        <v>0</v>
      </c>
      <c r="N82" s="88">
        <v>100</v>
      </c>
      <c r="O82" s="89">
        <v>480</v>
      </c>
      <c r="P82" s="88">
        <v>95</v>
      </c>
      <c r="Q82" s="89">
        <v>475</v>
      </c>
      <c r="R82" s="88">
        <v>100</v>
      </c>
      <c r="S82" s="89">
        <v>540</v>
      </c>
      <c r="T82" s="81">
        <v>82</v>
      </c>
      <c r="U82" s="89">
        <v>475.6</v>
      </c>
      <c r="V82" s="88"/>
      <c r="W82" s="89">
        <v>0</v>
      </c>
      <c r="X82" s="88"/>
      <c r="Y82" s="89">
        <v>0</v>
      </c>
      <c r="Z82" s="88"/>
      <c r="AA82" s="89">
        <v>0</v>
      </c>
      <c r="AB82" s="88"/>
      <c r="AC82" s="89">
        <v>0</v>
      </c>
      <c r="AD82" s="88"/>
      <c r="AE82" s="89">
        <v>0</v>
      </c>
      <c r="AF82" s="92">
        <v>1970.6</v>
      </c>
      <c r="AG82" s="93">
        <v>1970.6</v>
      </c>
      <c r="AH82" s="94">
        <v>12</v>
      </c>
      <c r="AI82" s="95">
        <f ca="1" t="shared" si="45"/>
        <v>0.7048050961457193</v>
      </c>
      <c r="AJ82" s="101" t="e">
        <f t="shared" si="47"/>
        <v>#N/A</v>
      </c>
      <c r="AK82" s="99" t="e">
        <f t="shared" si="48"/>
        <v>#N/A</v>
      </c>
      <c r="AL82" s="97" t="e">
        <f t="shared" si="49"/>
        <v>#N/A</v>
      </c>
      <c r="AM82" s="97" t="e">
        <f t="shared" si="50"/>
        <v>#N/A</v>
      </c>
      <c r="AN82" s="100" t="e">
        <f t="shared" si="46"/>
        <v>#N/A</v>
      </c>
    </row>
    <row r="83" spans="1:40" s="97" customFormat="1" ht="15" customHeight="1">
      <c r="A83" s="81">
        <v>13</v>
      </c>
      <c r="B83" s="82">
        <v>551</v>
      </c>
      <c r="C83" s="83" t="s">
        <v>115</v>
      </c>
      <c r="D83" s="83" t="s">
        <v>116</v>
      </c>
      <c r="E83" s="82">
        <v>2008</v>
      </c>
      <c r="F83" s="84"/>
      <c r="G83" s="85" t="s">
        <v>58</v>
      </c>
      <c r="H83" s="86" t="s">
        <v>43</v>
      </c>
      <c r="I83" s="87">
        <v>0.6053250140976161</v>
      </c>
      <c r="J83" s="88"/>
      <c r="K83" s="89">
        <v>0</v>
      </c>
      <c r="L83" s="88"/>
      <c r="M83" s="89">
        <v>0</v>
      </c>
      <c r="N83" s="88">
        <v>100</v>
      </c>
      <c r="O83" s="89">
        <v>480</v>
      </c>
      <c r="P83" s="88">
        <v>100</v>
      </c>
      <c r="Q83" s="89">
        <v>500</v>
      </c>
      <c r="R83" s="88">
        <v>92</v>
      </c>
      <c r="S83" s="89">
        <v>496.8</v>
      </c>
      <c r="T83" s="81">
        <v>80</v>
      </c>
      <c r="U83" s="89">
        <v>464</v>
      </c>
      <c r="V83" s="88"/>
      <c r="W83" s="89">
        <v>0</v>
      </c>
      <c r="X83" s="88"/>
      <c r="Y83" s="89">
        <v>0</v>
      </c>
      <c r="Z83" s="88"/>
      <c r="AA83" s="89">
        <v>0</v>
      </c>
      <c r="AB83" s="88"/>
      <c r="AC83" s="89">
        <v>0</v>
      </c>
      <c r="AD83" s="88"/>
      <c r="AE83" s="89">
        <v>0</v>
      </c>
      <c r="AF83" s="92">
        <v>1940.8</v>
      </c>
      <c r="AG83" s="93">
        <v>1940.8</v>
      </c>
      <c r="AH83" s="94">
        <v>13</v>
      </c>
      <c r="AI83" s="95">
        <f ca="1" t="shared" si="45"/>
        <v>0.8545234312769026</v>
      </c>
      <c r="AJ83" s="101" t="e">
        <f t="shared" si="47"/>
        <v>#N/A</v>
      </c>
      <c r="AK83" s="99" t="e">
        <f t="shared" si="48"/>
        <v>#N/A</v>
      </c>
      <c r="AL83" s="97" t="e">
        <f t="shared" si="49"/>
        <v>#N/A</v>
      </c>
      <c r="AM83" s="97" t="e">
        <f t="shared" si="50"/>
        <v>#N/A</v>
      </c>
      <c r="AN83" s="100" t="e">
        <f t="shared" si="46"/>
        <v>#N/A</v>
      </c>
    </row>
    <row r="84" spans="1:40" s="97" customFormat="1" ht="15" customHeight="1">
      <c r="A84" s="81">
        <v>14</v>
      </c>
      <c r="B84" s="82">
        <v>580</v>
      </c>
      <c r="C84" s="83" t="s">
        <v>117</v>
      </c>
      <c r="D84" s="83" t="s">
        <v>118</v>
      </c>
      <c r="E84" s="82">
        <v>2007</v>
      </c>
      <c r="F84" s="84"/>
      <c r="G84" s="85" t="s">
        <v>46</v>
      </c>
      <c r="H84" s="86" t="s">
        <v>43</v>
      </c>
      <c r="I84" s="87">
        <v>0.48479898227378726</v>
      </c>
      <c r="J84" s="88"/>
      <c r="K84" s="89">
        <v>0</v>
      </c>
      <c r="L84" s="88"/>
      <c r="M84" s="89">
        <v>0</v>
      </c>
      <c r="N84" s="88">
        <v>100</v>
      </c>
      <c r="O84" s="89">
        <v>480</v>
      </c>
      <c r="P84" s="88">
        <v>100</v>
      </c>
      <c r="Q84" s="89">
        <v>500</v>
      </c>
      <c r="R84" s="88">
        <v>80</v>
      </c>
      <c r="S84" s="89">
        <v>432</v>
      </c>
      <c r="T84" s="81">
        <v>80</v>
      </c>
      <c r="U84" s="89">
        <v>464</v>
      </c>
      <c r="V84" s="88"/>
      <c r="W84" s="89">
        <v>0</v>
      </c>
      <c r="X84" s="88"/>
      <c r="Y84" s="89">
        <v>0</v>
      </c>
      <c r="Z84" s="88"/>
      <c r="AA84" s="89">
        <v>0</v>
      </c>
      <c r="AB84" s="88"/>
      <c r="AC84" s="89">
        <v>0</v>
      </c>
      <c r="AD84" s="88"/>
      <c r="AE84" s="89">
        <v>0</v>
      </c>
      <c r="AF84" s="92">
        <v>1876</v>
      </c>
      <c r="AG84" s="93">
        <v>1876</v>
      </c>
      <c r="AH84" s="94">
        <v>14</v>
      </c>
      <c r="AI84" s="95">
        <f ca="1" t="shared" si="45"/>
        <v>0.636852890253067</v>
      </c>
      <c r="AJ84" s="99" t="e">
        <f t="shared" si="47"/>
        <v>#N/A</v>
      </c>
      <c r="AK84" s="99" t="e">
        <f t="shared" si="48"/>
        <v>#N/A</v>
      </c>
      <c r="AL84" s="97" t="e">
        <f t="shared" si="49"/>
        <v>#N/A</v>
      </c>
      <c r="AM84" s="97" t="e">
        <f t="shared" si="50"/>
        <v>#N/A</v>
      </c>
      <c r="AN84" s="100" t="e">
        <f t="shared" si="46"/>
        <v>#N/A</v>
      </c>
    </row>
    <row r="85" spans="1:40" s="97" customFormat="1" ht="15" customHeight="1">
      <c r="A85" s="81">
        <v>15</v>
      </c>
      <c r="B85" s="82">
        <v>554</v>
      </c>
      <c r="C85" s="83" t="s">
        <v>119</v>
      </c>
      <c r="D85" s="83" t="s">
        <v>120</v>
      </c>
      <c r="E85" s="82">
        <v>2008</v>
      </c>
      <c r="F85" s="84"/>
      <c r="G85" s="85" t="s">
        <v>46</v>
      </c>
      <c r="H85" s="86" t="s">
        <v>43</v>
      </c>
      <c r="I85" s="87">
        <v>0.3801904432475567</v>
      </c>
      <c r="J85" s="88"/>
      <c r="K85" s="89">
        <v>0</v>
      </c>
      <c r="L85" s="88"/>
      <c r="M85" s="89">
        <v>0</v>
      </c>
      <c r="N85" s="88">
        <v>100</v>
      </c>
      <c r="O85" s="89">
        <v>480</v>
      </c>
      <c r="P85" s="88">
        <v>93</v>
      </c>
      <c r="Q85" s="89">
        <v>465</v>
      </c>
      <c r="R85" s="88">
        <v>82</v>
      </c>
      <c r="S85" s="89">
        <v>442.8</v>
      </c>
      <c r="T85" s="81">
        <v>80</v>
      </c>
      <c r="U85" s="89">
        <v>464</v>
      </c>
      <c r="V85" s="88"/>
      <c r="W85" s="89">
        <v>0</v>
      </c>
      <c r="X85" s="88"/>
      <c r="Y85" s="89">
        <v>0</v>
      </c>
      <c r="Z85" s="88"/>
      <c r="AA85" s="89">
        <v>0</v>
      </c>
      <c r="AB85" s="88"/>
      <c r="AC85" s="89">
        <v>0</v>
      </c>
      <c r="AD85" s="88"/>
      <c r="AE85" s="89">
        <v>0</v>
      </c>
      <c r="AF85" s="92">
        <v>1851.8</v>
      </c>
      <c r="AG85" s="93">
        <v>1851.8</v>
      </c>
      <c r="AH85" s="94">
        <v>15</v>
      </c>
      <c r="AI85" s="95">
        <f ca="1" t="shared" si="45"/>
        <v>0.29238450014963746</v>
      </c>
      <c r="AJ85" s="99" t="e">
        <f t="shared" si="47"/>
        <v>#N/A</v>
      </c>
      <c r="AK85" s="99" t="e">
        <f t="shared" si="48"/>
        <v>#N/A</v>
      </c>
      <c r="AL85" s="97" t="e">
        <f t="shared" si="49"/>
        <v>#N/A</v>
      </c>
      <c r="AM85" s="97" t="e">
        <f t="shared" si="50"/>
        <v>#N/A</v>
      </c>
      <c r="AN85" s="100" t="e">
        <f t="shared" si="46"/>
        <v>#N/A</v>
      </c>
    </row>
    <row r="86" spans="1:40" s="97" customFormat="1" ht="15" customHeight="1">
      <c r="A86" s="81">
        <v>16</v>
      </c>
      <c r="B86" s="82">
        <v>556</v>
      </c>
      <c r="C86" s="83" t="s">
        <v>121</v>
      </c>
      <c r="D86" s="83" t="s">
        <v>122</v>
      </c>
      <c r="E86" s="82">
        <v>2008</v>
      </c>
      <c r="F86" s="84"/>
      <c r="G86" s="85" t="s">
        <v>46</v>
      </c>
      <c r="H86" s="86" t="s">
        <v>43</v>
      </c>
      <c r="I86" s="87">
        <v>0.8494422289077193</v>
      </c>
      <c r="J86" s="88"/>
      <c r="K86" s="89">
        <v>0</v>
      </c>
      <c r="L86" s="88"/>
      <c r="M86" s="89">
        <v>0</v>
      </c>
      <c r="N86" s="88">
        <v>100</v>
      </c>
      <c r="O86" s="89">
        <v>480</v>
      </c>
      <c r="P86" s="88">
        <v>88</v>
      </c>
      <c r="Q86" s="89">
        <v>440</v>
      </c>
      <c r="R86" s="88">
        <v>81</v>
      </c>
      <c r="S86" s="89">
        <v>437.4</v>
      </c>
      <c r="T86" s="81">
        <v>75</v>
      </c>
      <c r="U86" s="89">
        <v>435</v>
      </c>
      <c r="V86" s="88"/>
      <c r="W86" s="89">
        <v>0</v>
      </c>
      <c r="X86" s="88"/>
      <c r="Y86" s="89">
        <v>0</v>
      </c>
      <c r="Z86" s="88"/>
      <c r="AA86" s="89">
        <v>0</v>
      </c>
      <c r="AB86" s="88"/>
      <c r="AC86" s="89">
        <v>0</v>
      </c>
      <c r="AD86" s="88"/>
      <c r="AE86" s="89">
        <v>0</v>
      </c>
      <c r="AF86" s="92">
        <v>1792.4</v>
      </c>
      <c r="AG86" s="93">
        <v>1792.4</v>
      </c>
      <c r="AH86" s="94">
        <v>16</v>
      </c>
      <c r="AI86" s="95">
        <f ca="1" t="shared" si="45"/>
        <v>0.627279847394675</v>
      </c>
      <c r="AJ86" s="99" t="e">
        <f t="shared" si="47"/>
        <v>#N/A</v>
      </c>
      <c r="AK86" s="99" t="e">
        <f t="shared" si="48"/>
        <v>#N/A</v>
      </c>
      <c r="AL86" s="97" t="e">
        <f t="shared" si="49"/>
        <v>#N/A</v>
      </c>
      <c r="AM86" s="97" t="e">
        <f t="shared" si="50"/>
        <v>#N/A</v>
      </c>
      <c r="AN86" s="100" t="e">
        <f t="shared" si="46"/>
        <v>#N/A</v>
      </c>
    </row>
    <row r="87" spans="1:40" s="97" customFormat="1" ht="15" customHeight="1">
      <c r="A87" s="81">
        <v>17</v>
      </c>
      <c r="B87" s="132">
        <v>597</v>
      </c>
      <c r="C87" s="133" t="s">
        <v>123</v>
      </c>
      <c r="D87" s="134" t="s">
        <v>124</v>
      </c>
      <c r="E87" s="135">
        <v>2010</v>
      </c>
      <c r="F87" s="136"/>
      <c r="G87" s="137" t="s">
        <v>42</v>
      </c>
      <c r="H87" s="138" t="s">
        <v>43</v>
      </c>
      <c r="I87" s="87"/>
      <c r="J87" s="88"/>
      <c r="K87" s="89">
        <v>0</v>
      </c>
      <c r="L87" s="88"/>
      <c r="M87" s="89">
        <v>0</v>
      </c>
      <c r="N87" s="88">
        <v>100</v>
      </c>
      <c r="O87" s="89">
        <v>480</v>
      </c>
      <c r="P87" s="88">
        <v>74</v>
      </c>
      <c r="Q87" s="89">
        <v>370</v>
      </c>
      <c r="R87" s="88">
        <v>80</v>
      </c>
      <c r="S87" s="89">
        <v>432</v>
      </c>
      <c r="T87" s="81">
        <v>74</v>
      </c>
      <c r="U87" s="89">
        <v>429.2</v>
      </c>
      <c r="V87" s="88"/>
      <c r="W87" s="89">
        <v>0</v>
      </c>
      <c r="X87" s="88"/>
      <c r="Y87" s="89">
        <v>0</v>
      </c>
      <c r="Z87" s="88"/>
      <c r="AA87" s="89">
        <v>0</v>
      </c>
      <c r="AB87" s="88"/>
      <c r="AC87" s="89">
        <v>0</v>
      </c>
      <c r="AD87" s="88"/>
      <c r="AE87" s="89">
        <v>0</v>
      </c>
      <c r="AF87" s="92">
        <v>1711.2</v>
      </c>
      <c r="AG87" s="93">
        <v>1711.2</v>
      </c>
      <c r="AH87" s="94">
        <v>17</v>
      </c>
      <c r="AI87" s="95">
        <f ca="1" t="shared" si="45"/>
        <v>0.3442641906440258</v>
      </c>
      <c r="AJ87" s="99" t="e">
        <f t="shared" si="47"/>
        <v>#N/A</v>
      </c>
      <c r="AK87" s="99" t="e">
        <f t="shared" si="48"/>
        <v>#N/A</v>
      </c>
      <c r="AL87" s="97" t="e">
        <f t="shared" si="49"/>
        <v>#N/A</v>
      </c>
      <c r="AM87" s="97" t="e">
        <f t="shared" si="50"/>
        <v>#N/A</v>
      </c>
      <c r="AN87" s="100" t="e">
        <f t="shared" si="46"/>
        <v>#N/A</v>
      </c>
    </row>
    <row r="88" spans="1:40" s="97" customFormat="1" ht="15" customHeight="1">
      <c r="A88" s="81">
        <v>18</v>
      </c>
      <c r="B88" s="82">
        <v>595</v>
      </c>
      <c r="C88" s="83" t="s">
        <v>125</v>
      </c>
      <c r="D88" s="83" t="s">
        <v>126</v>
      </c>
      <c r="E88" s="82">
        <v>2008</v>
      </c>
      <c r="F88" s="84"/>
      <c r="G88" s="85" t="s">
        <v>46</v>
      </c>
      <c r="H88" s="86" t="s">
        <v>43</v>
      </c>
      <c r="I88" s="87">
        <v>0.2183510884642601</v>
      </c>
      <c r="J88" s="88"/>
      <c r="K88" s="89">
        <v>0</v>
      </c>
      <c r="L88" s="88"/>
      <c r="M88" s="89">
        <v>0</v>
      </c>
      <c r="N88" s="88">
        <v>82</v>
      </c>
      <c r="O88" s="89">
        <v>393.6</v>
      </c>
      <c r="P88" s="88">
        <v>64</v>
      </c>
      <c r="Q88" s="89">
        <v>320</v>
      </c>
      <c r="R88" s="88">
        <v>78</v>
      </c>
      <c r="S88" s="89">
        <v>421.20000000000005</v>
      </c>
      <c r="T88" s="81">
        <v>74</v>
      </c>
      <c r="U88" s="89">
        <v>429.2</v>
      </c>
      <c r="V88" s="88"/>
      <c r="W88" s="89">
        <v>0</v>
      </c>
      <c r="X88" s="88"/>
      <c r="Y88" s="89">
        <v>0</v>
      </c>
      <c r="Z88" s="88"/>
      <c r="AA88" s="89">
        <v>0</v>
      </c>
      <c r="AB88" s="88"/>
      <c r="AC88" s="89">
        <v>0</v>
      </c>
      <c r="AD88" s="88"/>
      <c r="AE88" s="89">
        <v>0</v>
      </c>
      <c r="AF88" s="92">
        <v>1564</v>
      </c>
      <c r="AG88" s="93">
        <v>1564</v>
      </c>
      <c r="AH88" s="94">
        <v>18</v>
      </c>
      <c r="AI88" s="95">
        <f ca="1" t="shared" si="45"/>
        <v>0.20186234056018293</v>
      </c>
      <c r="AJ88" s="99" t="e">
        <f t="shared" si="47"/>
        <v>#N/A</v>
      </c>
      <c r="AK88" s="99" t="e">
        <f t="shared" si="48"/>
        <v>#N/A</v>
      </c>
      <c r="AL88" s="97" t="e">
        <f t="shared" si="49"/>
        <v>#N/A</v>
      </c>
      <c r="AM88" s="97" t="e">
        <f t="shared" si="50"/>
        <v>#N/A</v>
      </c>
      <c r="AN88" s="100" t="e">
        <f t="shared" si="46"/>
        <v>#N/A</v>
      </c>
    </row>
    <row r="89" spans="1:40" s="97" customFormat="1" ht="15" customHeight="1">
      <c r="A89" s="81">
        <v>19</v>
      </c>
      <c r="B89" s="82">
        <v>584</v>
      </c>
      <c r="C89" s="83" t="s">
        <v>127</v>
      </c>
      <c r="D89" s="83" t="s">
        <v>128</v>
      </c>
      <c r="E89" s="82">
        <v>2008</v>
      </c>
      <c r="F89" s="84"/>
      <c r="G89" s="85" t="s">
        <v>129</v>
      </c>
      <c r="H89" s="86" t="s">
        <v>43</v>
      </c>
      <c r="I89" s="87">
        <v>0.09263303643092513</v>
      </c>
      <c r="J89" s="88"/>
      <c r="K89" s="89">
        <v>0</v>
      </c>
      <c r="L89" s="88"/>
      <c r="M89" s="89">
        <v>0</v>
      </c>
      <c r="N89" s="88">
        <v>63</v>
      </c>
      <c r="O89" s="89">
        <v>302.4</v>
      </c>
      <c r="P89" s="88">
        <v>74</v>
      </c>
      <c r="Q89" s="89">
        <v>370</v>
      </c>
      <c r="R89" s="88">
        <v>75</v>
      </c>
      <c r="S89" s="89">
        <v>405</v>
      </c>
      <c r="T89" s="81">
        <v>72</v>
      </c>
      <c r="U89" s="89">
        <v>417.6</v>
      </c>
      <c r="V89" s="88"/>
      <c r="W89" s="89">
        <v>0</v>
      </c>
      <c r="X89" s="88"/>
      <c r="Y89" s="89">
        <v>0</v>
      </c>
      <c r="Z89" s="88"/>
      <c r="AA89" s="89">
        <v>0</v>
      </c>
      <c r="AB89" s="88"/>
      <c r="AC89" s="89">
        <v>0</v>
      </c>
      <c r="AD89" s="88"/>
      <c r="AE89" s="89">
        <v>0</v>
      </c>
      <c r="AF89" s="92">
        <v>1495</v>
      </c>
      <c r="AG89" s="93">
        <v>1495</v>
      </c>
      <c r="AH89" s="94">
        <v>19</v>
      </c>
      <c r="AI89" s="95">
        <f ca="1" t="shared" si="45"/>
        <v>0.8507163131143898</v>
      </c>
      <c r="AJ89" s="99" t="e">
        <f t="shared" si="47"/>
        <v>#N/A</v>
      </c>
      <c r="AK89" s="99" t="e">
        <f t="shared" si="48"/>
        <v>#N/A</v>
      </c>
      <c r="AL89" s="97" t="e">
        <f t="shared" si="49"/>
        <v>#N/A</v>
      </c>
      <c r="AM89" s="97" t="e">
        <f t="shared" si="50"/>
        <v>#N/A</v>
      </c>
      <c r="AN89" s="100" t="e">
        <f t="shared" si="46"/>
        <v>#N/A</v>
      </c>
    </row>
    <row r="90" spans="1:40" s="97" customFormat="1" ht="15" customHeight="1">
      <c r="A90" s="81">
        <v>20</v>
      </c>
      <c r="B90" s="82">
        <v>581</v>
      </c>
      <c r="C90" s="83" t="s">
        <v>130</v>
      </c>
      <c r="D90" s="83" t="s">
        <v>41</v>
      </c>
      <c r="E90" s="82">
        <v>2007</v>
      </c>
      <c r="F90" s="84"/>
      <c r="G90" s="85" t="s">
        <v>46</v>
      </c>
      <c r="H90" s="86" t="s">
        <v>131</v>
      </c>
      <c r="I90" s="87">
        <v>0.32451943191699684</v>
      </c>
      <c r="J90" s="88"/>
      <c r="K90" s="89">
        <v>0</v>
      </c>
      <c r="L90" s="88"/>
      <c r="M90" s="89">
        <v>0</v>
      </c>
      <c r="N90" s="88">
        <v>100</v>
      </c>
      <c r="O90" s="89">
        <v>480</v>
      </c>
      <c r="P90" s="88">
        <v>100</v>
      </c>
      <c r="Q90" s="89">
        <v>500</v>
      </c>
      <c r="R90" s="88">
        <v>100</v>
      </c>
      <c r="S90" s="89">
        <v>540</v>
      </c>
      <c r="T90" s="81">
        <v>100</v>
      </c>
      <c r="U90" s="89">
        <v>580</v>
      </c>
      <c r="V90" s="88"/>
      <c r="W90" s="89">
        <v>0</v>
      </c>
      <c r="X90" s="88"/>
      <c r="Y90" s="89">
        <v>0</v>
      </c>
      <c r="Z90" s="88"/>
      <c r="AA90" s="89">
        <v>0</v>
      </c>
      <c r="AB90" s="88"/>
      <c r="AC90" s="89">
        <v>0</v>
      </c>
      <c r="AD90" s="88"/>
      <c r="AE90" s="89">
        <v>0</v>
      </c>
      <c r="AF90" s="92">
        <v>0.01</v>
      </c>
      <c r="AG90" s="93">
        <v>2100</v>
      </c>
      <c r="AH90" s="94" t="s">
        <v>132</v>
      </c>
      <c r="AI90" s="95">
        <f ca="1" t="shared" si="45"/>
        <v>0.0973872235044837</v>
      </c>
      <c r="AJ90" s="99" t="e">
        <f t="shared" si="47"/>
        <v>#N/A</v>
      </c>
      <c r="AK90" s="99" t="e">
        <f t="shared" si="48"/>
        <v>#N/A</v>
      </c>
      <c r="AL90" s="97" t="e">
        <f t="shared" si="49"/>
        <v>#N/A</v>
      </c>
      <c r="AM90" s="97" t="e">
        <f t="shared" si="50"/>
        <v>#N/A</v>
      </c>
      <c r="AN90" s="100" t="e">
        <f t="shared" si="46"/>
        <v>#N/A</v>
      </c>
    </row>
    <row r="91" spans="1:40" s="97" customFormat="1" ht="15" customHeight="1" hidden="1">
      <c r="A91" s="81">
        <f aca="true" t="shared" si="51" ref="A91:A100">A90+1</f>
        <v>21</v>
      </c>
      <c r="B91" s="82" t="e">
        <f aca="true" t="shared" si="52" ref="B91:B100">NA()</f>
        <v>#N/A</v>
      </c>
      <c r="C91" s="83"/>
      <c r="D91" s="83"/>
      <c r="E91" s="82"/>
      <c r="F91" s="84"/>
      <c r="G91" s="85"/>
      <c r="H91" s="86"/>
      <c r="I91" s="87"/>
      <c r="J91" s="88"/>
      <c r="K91" s="89">
        <f aca="true" t="shared" si="53" ref="K91:K100">IF($C91="","",IF(J91&gt;0,J91*$K$3,0))</f>
        <v>0</v>
      </c>
      <c r="L91" s="88"/>
      <c r="M91" s="89">
        <f aca="true" t="shared" si="54" ref="M91:M100">IF($C91="","",IF(L91&gt;0,L91*$M$3,0))</f>
        <v>0</v>
      </c>
      <c r="N91" s="88"/>
      <c r="O91" s="89">
        <f aca="true" t="shared" si="55" ref="O91:O100">IF($C91="","",IF(N91&gt;0,N91*$O$3,0))</f>
        <v>0</v>
      </c>
      <c r="P91" s="88"/>
      <c r="Q91" s="89">
        <f aca="true" t="shared" si="56" ref="Q91:Q100">IF($C91="","",IF(P91&gt;0,P91*$Q$3,0))</f>
        <v>0</v>
      </c>
      <c r="R91" s="88"/>
      <c r="S91" s="89">
        <f aca="true" t="shared" si="57" ref="S91:S100">IF($C91="","",IF(R91&gt;0,R91*$S$3,0))</f>
        <v>0</v>
      </c>
      <c r="T91" s="81"/>
      <c r="U91" s="89">
        <f aca="true" t="shared" si="58" ref="U91:U100">IF($C91="","",IF(T91&gt;0,T91*$U$3,0))</f>
        <v>0</v>
      </c>
      <c r="V91" s="88"/>
      <c r="W91" s="89">
        <f aca="true" t="shared" si="59" ref="W91:W100">IF($C91="","",IF(V91&gt;0,V91*$W$3,0))</f>
        <v>0</v>
      </c>
      <c r="X91" s="88"/>
      <c r="Y91" s="89">
        <f aca="true" t="shared" si="60" ref="Y91:Y100">IF($C91="","",IF(X91&gt;0,X91*$Y$3,0))</f>
        <v>0</v>
      </c>
      <c r="Z91" s="88"/>
      <c r="AA91" s="89">
        <f aca="true" t="shared" si="61" ref="AA91:AA100">IF($C91="","",IF(Z91&gt;0,Z91*$AA$3,0))</f>
        <v>0</v>
      </c>
      <c r="AB91" s="88"/>
      <c r="AC91" s="89">
        <f aca="true" t="shared" si="62" ref="AC91:AC100">IF($C91="","",IF(AB91&gt;0,AB91*$AC$3,0))</f>
        <v>0</v>
      </c>
      <c r="AD91" s="88"/>
      <c r="AE91" s="89">
        <f aca="true" t="shared" si="63" ref="AE91:AE100">IF($C91="","",IF(AD91&gt;0,AD91*$AE$3,0))</f>
        <v>0</v>
      </c>
      <c r="AF91" s="92">
        <f aca="true" t="shared" si="64" ref="AF91:AF100">IF(H91="mimo soutěž",0.01,IF(C91="",0,IF(ISNUMBER(IF(COUNTIF($J$71:$J$100,"&gt;=0")=COUNTIF($C$71:$C$100,"&gt;"""),K91,0)+IF(COUNTIF($L$71:$L$100,"&gt;=0")=COUNTIF($C$71:$C$100,"&gt;"""),M91,0)+IF(COUNTIF($N$71:$N$100,"&gt;=0")=COUNTIF($C$71:$C$100,"&gt;"""),O91,0)+IF(COUNTIF($P$71:$P$100,"&gt;=0")=COUNTIF($C$71:$C$100,"&gt;"""),Q91,0)+IF(COUNTIF($R$71:$R$100,"&gt;=0")=COUNTIF($C$71:$C$100,"&gt;"""),S91,0)+IF(COUNTIF($T$71:$T$100,"&gt;=0")=COUNTIF($C$71:$C$100,"&gt;"""),U91,0)+IF(COUNTIF($V$71:$V$100,"&gt;=0")=COUNTIF($C$71:$C$100,"&gt;"""),W91,0)+IF(COUNTIF($X$71:$X$100,"&gt;=0")=COUNTIF($C$71:$C$100,"&gt;"""),Y91,0)+IF(COUNTIF($Z$71:$Z$100,"&gt;=0")=COUNTIF($C$71:$C$100,"&gt;"""),AA91,0)+IF(COUNTIF($AB$71:$AB$100,"&gt;=0")=COUNTIF($C$71:$C$100,"&gt;"""),AC91,0)+IF(COUNTIF($AD$71:$AD$100,"&gt;=0")=COUNTIF($C$71:$C$100,"&gt;"""),AE91,0)),IF(COUNTIF($J$71:$J$100,"&gt;=0")=COUNTIF($C$71:$C$100,"&gt;"""),K91,0)+IF(COUNTIF($L$71:$L$100,"&gt;=0")=COUNTIF($C$71:$C$100,"&gt;"""),M91,0)+IF(COUNTIF($N$71:$N$100,"&gt;=0")=COUNTIF($C$71:$C$100,"&gt;"""),O91,0)+IF(COUNTIF($P$71:$P$100,"&gt;=0")=COUNTIF($C$71:$C$100,"&gt;"""),Q91,0)+IF(COUNTIF($R$71:$R$100,"&gt;=0")=COUNTIF($C$71:$C$100,"&gt;"""),S91,0)+IF(COUNTIF($T$71:$T$100,"&gt;=0")=COUNTIF($C$71:$C$100,"&gt;"""),U91,0)+IF(COUNTIF($V$71:$V$100,"&gt;=0")=COUNTIF($C$71:$C$100,"&gt;"""),W91,0)+IF(COUNTIF($X$71:$X$100,"&gt;=0")=COUNTIF($C$71:$C$100,"&gt;"""),Y91,0)+IF(COUNTIF($Z$71:$Z$100,"&gt;=0")=COUNTIF($C$71:$C$100,"&gt;"""),AA91,0)+IF(COUNTIF($AB$71:$AB$100,"&gt;=0")=COUNTIF($C$71:$C$100,"&gt;"""),AC91,0)+IF(COUNTIF($AD$71:$AD$100,"&gt;=0")=COUNTIF($C$71:$C$100,"&gt;"""),AE91,0),"")))</f>
        <v>0</v>
      </c>
      <c r="AG91" s="93">
        <f aca="true" t="shared" si="65" ref="AG91:AG100">IF(SUMIF(AE91,"&gt;0")+SUMIF(AC91,"&gt;0")+SUMIF(AA91,"&gt;0")+SUMIF(Y91,"&gt;0")+SUMIF(W91,"&gt;0")+SUMIF(U91,"&gt;0")+SUMIF(S91,"&gt;0")+SUMIF(Q91,"&gt;0")+SUMIF(O91,"&gt;0")+SUMIF(M91,"&gt;0")+SUMIF(K91,"&gt;0")&gt;0,SUMIF(AE91,"&gt;0")+SUMIF(AC91,"&gt;0")+SUMIF(AA91,"&gt;0")+SUMIF(Y91,"&gt;0")+SUMIF(W91,"&gt;0")+SUMIF(U91,"&gt;0")+SUMIF(S91,"&gt;0")+SUMIF(Q91,"&gt;0")+SUMIF(O91,"&gt;0")+SUMIF(M91,"&gt;0")+SUMIF(K91,"&gt;0"),"")</f>
        <v>0</v>
      </c>
      <c r="AH91" s="94">
        <f aca="true" t="shared" si="66" ref="AH91:AH100">IF(AG91="","",IF(H91="mimo soutěž","X",IF(AND(AG91&gt;0,AG91&lt;&gt;AG90,AG91&lt;&gt;AG92),A91,IF(AND(AG91&gt;0,AG91=AG90,AG91&lt;&gt;AG89,AG91&lt;&gt;AG92),A90&amp;$AI$5&amp;A91,IF(AND(AG91&gt;0,AG91&lt;&gt;AG90,AG91=AG92,AG91&lt;&gt;AG93),A91&amp;$AI$5&amp;A92,IF(AND(AG91&gt;0,AG91=AG89,AG91&lt;&gt;AG88,AG91&lt;&gt;AG92),A89&amp;$AI$5&amp;A91,IF(AND(AG91&gt;0,AG91=AG90,AG91&lt;&gt;AG89,AG91=AG92,AG91&lt;&gt;AG93),A90&amp;$AI$5&amp;A92,IF(AND(AG91&gt;0,AG91&lt;&gt;AG90,AG91=AG93,AG91&lt;&gt;AG94),A91&amp;$AI$5&amp;A93,IF(AND(AG91&gt;0,AG91=AG88,AG91&lt;&gt;AG87,AG91&lt;&gt;AG92),A88&amp;$AI$5&amp;A91,IF(AND(AG91&gt;0,AG91=AG89,AG91&lt;&gt;AG88,AG91=AG92,AG91&lt;&gt;AG93),A89&amp;$AI$5&amp;A92,IF(AND(AG91&gt;0,AG91=AG90,AG91&lt;&gt;AG89,AG91=AG93,AG91&lt;&gt;AG94),A90&amp;$AI$5&amp;A93,IF(AND(AG91&gt;0,AG91&lt;&gt;AG90,AG91=AG94,AG91&lt;&gt;AG95),A91&amp;$AI$5&amp;A94,IF(AND(AG91&gt;0,AG91=AG87,AG91&lt;&gt;AG86,AG91&lt;&gt;AG92),A87&amp;$AI$5&amp;A91,IF(AND(AG91&gt;0,AG91=AG88,AG91&lt;&gt;AG87,AG91=AG92,AG91&lt;&gt;AG93),A88&amp;$AI$5&amp;A92,IF(AND(AG91&gt;0,AG91=AG89,AG91&lt;&gt;AG88,AG91=AG93,AG91&lt;&gt;AG94),A89&amp;$AI$5&amp;A93,IF(AND(AG91&gt;0,AG91=AG90,AG91&lt;&gt;AG89,AG91=AG94,AG91&lt;&gt;AG95),A90&amp;$AI$5&amp;A94,IF(AND(AG91&gt;0,AG91&lt;&gt;AG90,AG91=AG95,AG91&lt;&gt;AG96),A91&amp;$AI$5&amp;A95,"")))))))))))))))))</f>
        <v>0</v>
      </c>
      <c r="AI91" s="95">
        <f ca="1" t="shared" si="45"/>
        <v>0</v>
      </c>
      <c r="AJ91" s="99" t="e">
        <f t="shared" si="47"/>
        <v>#N/A</v>
      </c>
      <c r="AK91" s="99" t="e">
        <f t="shared" si="48"/>
        <v>#N/A</v>
      </c>
      <c r="AL91" s="97" t="e">
        <f t="shared" si="49"/>
        <v>#N/A</v>
      </c>
      <c r="AM91" s="97" t="e">
        <f t="shared" si="50"/>
        <v>#N/A</v>
      </c>
      <c r="AN91" s="100" t="e">
        <f t="shared" si="46"/>
        <v>#N/A</v>
      </c>
    </row>
    <row r="92" spans="1:40" s="97" customFormat="1" ht="15" customHeight="1" hidden="1">
      <c r="A92" s="81">
        <f t="shared" si="51"/>
        <v>22</v>
      </c>
      <c r="B92" s="82" t="e">
        <f t="shared" si="52"/>
        <v>#N/A</v>
      </c>
      <c r="C92" s="83"/>
      <c r="D92" s="83"/>
      <c r="E92" s="82"/>
      <c r="F92" s="84"/>
      <c r="G92" s="85"/>
      <c r="H92" s="86"/>
      <c r="I92" s="87"/>
      <c r="J92" s="88"/>
      <c r="K92" s="89">
        <f t="shared" si="53"/>
        <v>0</v>
      </c>
      <c r="L92" s="88"/>
      <c r="M92" s="89">
        <f t="shared" si="54"/>
        <v>0</v>
      </c>
      <c r="N92" s="88"/>
      <c r="O92" s="89">
        <f t="shared" si="55"/>
        <v>0</v>
      </c>
      <c r="P92" s="88"/>
      <c r="Q92" s="89">
        <f t="shared" si="56"/>
        <v>0</v>
      </c>
      <c r="R92" s="88"/>
      <c r="S92" s="89">
        <f t="shared" si="57"/>
        <v>0</v>
      </c>
      <c r="T92" s="81"/>
      <c r="U92" s="89">
        <f t="shared" si="58"/>
        <v>0</v>
      </c>
      <c r="V92" s="88"/>
      <c r="W92" s="89">
        <f t="shared" si="59"/>
        <v>0</v>
      </c>
      <c r="X92" s="88"/>
      <c r="Y92" s="89">
        <f t="shared" si="60"/>
        <v>0</v>
      </c>
      <c r="Z92" s="88"/>
      <c r="AA92" s="89">
        <f t="shared" si="61"/>
        <v>0</v>
      </c>
      <c r="AB92" s="88"/>
      <c r="AC92" s="89">
        <f t="shared" si="62"/>
        <v>0</v>
      </c>
      <c r="AD92" s="88"/>
      <c r="AE92" s="89">
        <f t="shared" si="63"/>
        <v>0</v>
      </c>
      <c r="AF92" s="92">
        <f t="shared" si="64"/>
        <v>0</v>
      </c>
      <c r="AG92" s="93">
        <f t="shared" si="65"/>
        <v>0</v>
      </c>
      <c r="AH92" s="94">
        <f t="shared" si="66"/>
        <v>0</v>
      </c>
      <c r="AI92" s="95">
        <f ca="1" t="shared" si="45"/>
        <v>0</v>
      </c>
      <c r="AJ92" s="99" t="e">
        <f t="shared" si="47"/>
        <v>#N/A</v>
      </c>
      <c r="AK92" s="99" t="e">
        <f t="shared" si="48"/>
        <v>#N/A</v>
      </c>
      <c r="AL92" s="97" t="e">
        <f t="shared" si="49"/>
        <v>#N/A</v>
      </c>
      <c r="AM92" s="97" t="e">
        <f t="shared" si="50"/>
        <v>#N/A</v>
      </c>
      <c r="AN92" s="100" t="e">
        <f t="shared" si="46"/>
        <v>#N/A</v>
      </c>
    </row>
    <row r="93" spans="1:40" s="97" customFormat="1" ht="15" customHeight="1" hidden="1">
      <c r="A93" s="81">
        <f t="shared" si="51"/>
        <v>23</v>
      </c>
      <c r="B93" s="82" t="e">
        <f t="shared" si="52"/>
        <v>#N/A</v>
      </c>
      <c r="C93" s="83"/>
      <c r="D93" s="83"/>
      <c r="E93" s="82"/>
      <c r="F93" s="84"/>
      <c r="G93" s="85"/>
      <c r="H93" s="86"/>
      <c r="I93" s="87"/>
      <c r="J93" s="88"/>
      <c r="K93" s="89">
        <f t="shared" si="53"/>
        <v>0</v>
      </c>
      <c r="L93" s="88"/>
      <c r="M93" s="89">
        <f t="shared" si="54"/>
        <v>0</v>
      </c>
      <c r="N93" s="88"/>
      <c r="O93" s="89">
        <f t="shared" si="55"/>
        <v>0</v>
      </c>
      <c r="P93" s="88"/>
      <c r="Q93" s="89">
        <f t="shared" si="56"/>
        <v>0</v>
      </c>
      <c r="R93" s="88"/>
      <c r="S93" s="89">
        <f t="shared" si="57"/>
        <v>0</v>
      </c>
      <c r="T93" s="81"/>
      <c r="U93" s="89">
        <f t="shared" si="58"/>
        <v>0</v>
      </c>
      <c r="V93" s="88"/>
      <c r="W93" s="89">
        <f t="shared" si="59"/>
        <v>0</v>
      </c>
      <c r="X93" s="88"/>
      <c r="Y93" s="89">
        <f t="shared" si="60"/>
        <v>0</v>
      </c>
      <c r="Z93" s="88"/>
      <c r="AA93" s="89">
        <f t="shared" si="61"/>
        <v>0</v>
      </c>
      <c r="AB93" s="88"/>
      <c r="AC93" s="89">
        <f t="shared" si="62"/>
        <v>0</v>
      </c>
      <c r="AD93" s="88"/>
      <c r="AE93" s="89">
        <f t="shared" si="63"/>
        <v>0</v>
      </c>
      <c r="AF93" s="92">
        <f t="shared" si="64"/>
        <v>0</v>
      </c>
      <c r="AG93" s="93">
        <f t="shared" si="65"/>
        <v>0</v>
      </c>
      <c r="AH93" s="94">
        <f t="shared" si="66"/>
        <v>0</v>
      </c>
      <c r="AI93" s="95">
        <f ca="1" t="shared" si="45"/>
        <v>0</v>
      </c>
      <c r="AJ93" s="99" t="e">
        <f t="shared" si="47"/>
        <v>#N/A</v>
      </c>
      <c r="AK93" s="99" t="e">
        <f t="shared" si="48"/>
        <v>#N/A</v>
      </c>
      <c r="AL93" s="97" t="e">
        <f t="shared" si="49"/>
        <v>#N/A</v>
      </c>
      <c r="AM93" s="97" t="e">
        <f t="shared" si="50"/>
        <v>#N/A</v>
      </c>
      <c r="AN93" s="100" t="e">
        <f t="shared" si="46"/>
        <v>#N/A</v>
      </c>
    </row>
    <row r="94" spans="1:40" s="97" customFormat="1" ht="15" customHeight="1" hidden="1">
      <c r="A94" s="81">
        <f t="shared" si="51"/>
        <v>24</v>
      </c>
      <c r="B94" s="82" t="e">
        <f t="shared" si="52"/>
        <v>#N/A</v>
      </c>
      <c r="C94" s="83"/>
      <c r="D94" s="83"/>
      <c r="E94" s="82"/>
      <c r="F94" s="84"/>
      <c r="G94" s="85"/>
      <c r="H94" s="86"/>
      <c r="I94" s="87"/>
      <c r="J94" s="88"/>
      <c r="K94" s="89">
        <f t="shared" si="53"/>
        <v>0</v>
      </c>
      <c r="L94" s="88"/>
      <c r="M94" s="89">
        <f t="shared" si="54"/>
        <v>0</v>
      </c>
      <c r="N94" s="88"/>
      <c r="O94" s="89">
        <f t="shared" si="55"/>
        <v>0</v>
      </c>
      <c r="P94" s="88"/>
      <c r="Q94" s="89">
        <f t="shared" si="56"/>
        <v>0</v>
      </c>
      <c r="R94" s="88"/>
      <c r="S94" s="89">
        <f t="shared" si="57"/>
        <v>0</v>
      </c>
      <c r="T94" s="81"/>
      <c r="U94" s="89">
        <f t="shared" si="58"/>
        <v>0</v>
      </c>
      <c r="V94" s="88"/>
      <c r="W94" s="89">
        <f t="shared" si="59"/>
        <v>0</v>
      </c>
      <c r="X94" s="88"/>
      <c r="Y94" s="89">
        <f t="shared" si="60"/>
        <v>0</v>
      </c>
      <c r="Z94" s="88"/>
      <c r="AA94" s="89">
        <f t="shared" si="61"/>
        <v>0</v>
      </c>
      <c r="AB94" s="88"/>
      <c r="AC94" s="89">
        <f t="shared" si="62"/>
        <v>0</v>
      </c>
      <c r="AD94" s="88"/>
      <c r="AE94" s="89">
        <f t="shared" si="63"/>
        <v>0</v>
      </c>
      <c r="AF94" s="92">
        <f t="shared" si="64"/>
        <v>0</v>
      </c>
      <c r="AG94" s="93">
        <f t="shared" si="65"/>
        <v>0</v>
      </c>
      <c r="AH94" s="94">
        <f t="shared" si="66"/>
        <v>0</v>
      </c>
      <c r="AI94" s="95">
        <f ca="1" t="shared" si="45"/>
        <v>0</v>
      </c>
      <c r="AJ94" s="99" t="e">
        <f t="shared" si="47"/>
        <v>#N/A</v>
      </c>
      <c r="AK94" s="99" t="e">
        <f t="shared" si="48"/>
        <v>#N/A</v>
      </c>
      <c r="AL94" s="97" t="e">
        <f t="shared" si="49"/>
        <v>#N/A</v>
      </c>
      <c r="AM94" s="97" t="e">
        <f t="shared" si="50"/>
        <v>#N/A</v>
      </c>
      <c r="AN94" s="100" t="e">
        <f t="shared" si="46"/>
        <v>#N/A</v>
      </c>
    </row>
    <row r="95" spans="1:40" s="97" customFormat="1" ht="15" customHeight="1" hidden="1">
      <c r="A95" s="81">
        <f t="shared" si="51"/>
        <v>25</v>
      </c>
      <c r="B95" s="82" t="e">
        <f t="shared" si="52"/>
        <v>#N/A</v>
      </c>
      <c r="C95" s="83"/>
      <c r="D95" s="83"/>
      <c r="E95" s="82"/>
      <c r="F95" s="84"/>
      <c r="G95" s="85"/>
      <c r="H95" s="86"/>
      <c r="I95" s="87"/>
      <c r="J95" s="88"/>
      <c r="K95" s="89">
        <f t="shared" si="53"/>
        <v>0</v>
      </c>
      <c r="L95" s="88"/>
      <c r="M95" s="89">
        <f t="shared" si="54"/>
        <v>0</v>
      </c>
      <c r="N95" s="88"/>
      <c r="O95" s="89">
        <f t="shared" si="55"/>
        <v>0</v>
      </c>
      <c r="P95" s="88"/>
      <c r="Q95" s="89">
        <f t="shared" si="56"/>
        <v>0</v>
      </c>
      <c r="R95" s="88"/>
      <c r="S95" s="89">
        <f t="shared" si="57"/>
        <v>0</v>
      </c>
      <c r="T95" s="81"/>
      <c r="U95" s="89">
        <f t="shared" si="58"/>
        <v>0</v>
      </c>
      <c r="V95" s="88"/>
      <c r="W95" s="89">
        <f t="shared" si="59"/>
        <v>0</v>
      </c>
      <c r="X95" s="88"/>
      <c r="Y95" s="89">
        <f t="shared" si="60"/>
        <v>0</v>
      </c>
      <c r="Z95" s="88"/>
      <c r="AA95" s="89">
        <f t="shared" si="61"/>
        <v>0</v>
      </c>
      <c r="AB95" s="88"/>
      <c r="AC95" s="89">
        <f t="shared" si="62"/>
        <v>0</v>
      </c>
      <c r="AD95" s="88"/>
      <c r="AE95" s="89">
        <f t="shared" si="63"/>
        <v>0</v>
      </c>
      <c r="AF95" s="92">
        <f t="shared" si="64"/>
        <v>0</v>
      </c>
      <c r="AG95" s="93">
        <f t="shared" si="65"/>
        <v>0</v>
      </c>
      <c r="AH95" s="94">
        <f t="shared" si="66"/>
        <v>0</v>
      </c>
      <c r="AI95" s="95">
        <f ca="1" t="shared" si="45"/>
        <v>0</v>
      </c>
      <c r="AJ95" s="99" t="e">
        <f t="shared" si="47"/>
        <v>#N/A</v>
      </c>
      <c r="AK95" s="99" t="e">
        <f t="shared" si="48"/>
        <v>#N/A</v>
      </c>
      <c r="AL95" s="97" t="e">
        <f t="shared" si="49"/>
        <v>#N/A</v>
      </c>
      <c r="AM95" s="97" t="e">
        <f t="shared" si="50"/>
        <v>#N/A</v>
      </c>
      <c r="AN95" s="100" t="e">
        <f t="shared" si="46"/>
        <v>#N/A</v>
      </c>
    </row>
    <row r="96" spans="1:40" s="97" customFormat="1" ht="15" customHeight="1" hidden="1">
      <c r="A96" s="81">
        <f t="shared" si="51"/>
        <v>26</v>
      </c>
      <c r="B96" s="82" t="e">
        <f t="shared" si="52"/>
        <v>#N/A</v>
      </c>
      <c r="C96" s="83"/>
      <c r="D96" s="83"/>
      <c r="E96" s="82"/>
      <c r="F96" s="84"/>
      <c r="G96" s="85"/>
      <c r="H96" s="86"/>
      <c r="I96" s="87"/>
      <c r="J96" s="88"/>
      <c r="K96" s="89">
        <f t="shared" si="53"/>
        <v>0</v>
      </c>
      <c r="L96" s="88"/>
      <c r="M96" s="89">
        <f t="shared" si="54"/>
        <v>0</v>
      </c>
      <c r="N96" s="88"/>
      <c r="O96" s="89">
        <f t="shared" si="55"/>
        <v>0</v>
      </c>
      <c r="P96" s="88"/>
      <c r="Q96" s="89">
        <f t="shared" si="56"/>
        <v>0</v>
      </c>
      <c r="R96" s="88"/>
      <c r="S96" s="89">
        <f t="shared" si="57"/>
        <v>0</v>
      </c>
      <c r="T96" s="81"/>
      <c r="U96" s="89">
        <f t="shared" si="58"/>
        <v>0</v>
      </c>
      <c r="V96" s="88"/>
      <c r="W96" s="89">
        <f t="shared" si="59"/>
        <v>0</v>
      </c>
      <c r="X96" s="88"/>
      <c r="Y96" s="89">
        <f t="shared" si="60"/>
        <v>0</v>
      </c>
      <c r="Z96" s="88"/>
      <c r="AA96" s="89">
        <f t="shared" si="61"/>
        <v>0</v>
      </c>
      <c r="AB96" s="88"/>
      <c r="AC96" s="89">
        <f t="shared" si="62"/>
        <v>0</v>
      </c>
      <c r="AD96" s="88"/>
      <c r="AE96" s="89">
        <f t="shared" si="63"/>
        <v>0</v>
      </c>
      <c r="AF96" s="92">
        <f t="shared" si="64"/>
        <v>0</v>
      </c>
      <c r="AG96" s="93">
        <f t="shared" si="65"/>
        <v>0</v>
      </c>
      <c r="AH96" s="94">
        <f t="shared" si="66"/>
        <v>0</v>
      </c>
      <c r="AI96" s="95">
        <f ca="1" t="shared" si="45"/>
        <v>0</v>
      </c>
      <c r="AJ96" s="99" t="e">
        <f t="shared" si="47"/>
        <v>#N/A</v>
      </c>
      <c r="AK96" s="99" t="e">
        <f t="shared" si="48"/>
        <v>#N/A</v>
      </c>
      <c r="AL96" s="97" t="e">
        <f t="shared" si="49"/>
        <v>#N/A</v>
      </c>
      <c r="AM96" s="97" t="e">
        <f t="shared" si="50"/>
        <v>#N/A</v>
      </c>
      <c r="AN96" s="100" t="e">
        <f t="shared" si="46"/>
        <v>#N/A</v>
      </c>
    </row>
    <row r="97" spans="1:40" s="97" customFormat="1" ht="15" customHeight="1" hidden="1">
      <c r="A97" s="81">
        <f t="shared" si="51"/>
        <v>27</v>
      </c>
      <c r="B97" s="82" t="e">
        <f t="shared" si="52"/>
        <v>#N/A</v>
      </c>
      <c r="C97" s="83"/>
      <c r="D97" s="83"/>
      <c r="E97" s="82"/>
      <c r="F97" s="84"/>
      <c r="G97" s="85"/>
      <c r="H97" s="86"/>
      <c r="I97" s="87"/>
      <c r="J97" s="88"/>
      <c r="K97" s="89">
        <f t="shared" si="53"/>
        <v>0</v>
      </c>
      <c r="L97" s="88"/>
      <c r="M97" s="89">
        <f t="shared" si="54"/>
        <v>0</v>
      </c>
      <c r="N97" s="88"/>
      <c r="O97" s="89">
        <f t="shared" si="55"/>
        <v>0</v>
      </c>
      <c r="P97" s="88"/>
      <c r="Q97" s="89">
        <f t="shared" si="56"/>
        <v>0</v>
      </c>
      <c r="R97" s="88"/>
      <c r="S97" s="89">
        <f t="shared" si="57"/>
        <v>0</v>
      </c>
      <c r="T97" s="81"/>
      <c r="U97" s="89">
        <f t="shared" si="58"/>
        <v>0</v>
      </c>
      <c r="V97" s="88"/>
      <c r="W97" s="89">
        <f t="shared" si="59"/>
        <v>0</v>
      </c>
      <c r="X97" s="88"/>
      <c r="Y97" s="89">
        <f t="shared" si="60"/>
        <v>0</v>
      </c>
      <c r="Z97" s="88"/>
      <c r="AA97" s="89">
        <f t="shared" si="61"/>
        <v>0</v>
      </c>
      <c r="AB97" s="88"/>
      <c r="AC97" s="89">
        <f t="shared" si="62"/>
        <v>0</v>
      </c>
      <c r="AD97" s="88"/>
      <c r="AE97" s="89">
        <f t="shared" si="63"/>
        <v>0</v>
      </c>
      <c r="AF97" s="92">
        <f t="shared" si="64"/>
        <v>0</v>
      </c>
      <c r="AG97" s="93">
        <f t="shared" si="65"/>
        <v>0</v>
      </c>
      <c r="AH97" s="94">
        <f t="shared" si="66"/>
        <v>0</v>
      </c>
      <c r="AI97" s="95">
        <f ca="1" t="shared" si="45"/>
        <v>0</v>
      </c>
      <c r="AJ97" s="99" t="e">
        <f t="shared" si="47"/>
        <v>#N/A</v>
      </c>
      <c r="AK97" s="99" t="e">
        <f t="shared" si="48"/>
        <v>#N/A</v>
      </c>
      <c r="AL97" s="97" t="e">
        <f t="shared" si="49"/>
        <v>#N/A</v>
      </c>
      <c r="AM97" s="97" t="e">
        <f t="shared" si="50"/>
        <v>#N/A</v>
      </c>
      <c r="AN97" s="100" t="e">
        <f t="shared" si="46"/>
        <v>#N/A</v>
      </c>
    </row>
    <row r="98" spans="1:40" s="97" customFormat="1" ht="15" customHeight="1" hidden="1">
      <c r="A98" s="81">
        <f t="shared" si="51"/>
        <v>28</v>
      </c>
      <c r="B98" s="82" t="e">
        <f t="shared" si="52"/>
        <v>#N/A</v>
      </c>
      <c r="C98" s="83"/>
      <c r="D98" s="83"/>
      <c r="E98" s="82"/>
      <c r="F98" s="84"/>
      <c r="G98" s="85"/>
      <c r="H98" s="86"/>
      <c r="I98" s="87"/>
      <c r="J98" s="88"/>
      <c r="K98" s="89">
        <f t="shared" si="53"/>
        <v>0</v>
      </c>
      <c r="L98" s="88"/>
      <c r="M98" s="89">
        <f t="shared" si="54"/>
        <v>0</v>
      </c>
      <c r="N98" s="88"/>
      <c r="O98" s="89">
        <f t="shared" si="55"/>
        <v>0</v>
      </c>
      <c r="P98" s="88"/>
      <c r="Q98" s="89">
        <f t="shared" si="56"/>
        <v>0</v>
      </c>
      <c r="R98" s="88"/>
      <c r="S98" s="89">
        <f t="shared" si="57"/>
        <v>0</v>
      </c>
      <c r="T98" s="81"/>
      <c r="U98" s="89">
        <f t="shared" si="58"/>
        <v>0</v>
      </c>
      <c r="V98" s="88"/>
      <c r="W98" s="89">
        <f t="shared" si="59"/>
        <v>0</v>
      </c>
      <c r="X98" s="88"/>
      <c r="Y98" s="89">
        <f t="shared" si="60"/>
        <v>0</v>
      </c>
      <c r="Z98" s="88"/>
      <c r="AA98" s="89">
        <f t="shared" si="61"/>
        <v>0</v>
      </c>
      <c r="AB98" s="88"/>
      <c r="AC98" s="89">
        <f t="shared" si="62"/>
        <v>0</v>
      </c>
      <c r="AD98" s="88"/>
      <c r="AE98" s="89">
        <f t="shared" si="63"/>
        <v>0</v>
      </c>
      <c r="AF98" s="92">
        <f t="shared" si="64"/>
        <v>0</v>
      </c>
      <c r="AG98" s="93">
        <f t="shared" si="65"/>
        <v>0</v>
      </c>
      <c r="AH98" s="94">
        <f t="shared" si="66"/>
        <v>0</v>
      </c>
      <c r="AI98" s="95">
        <f ca="1" t="shared" si="45"/>
        <v>0</v>
      </c>
      <c r="AJ98" s="99" t="e">
        <f t="shared" si="47"/>
        <v>#N/A</v>
      </c>
      <c r="AK98" s="99" t="e">
        <f t="shared" si="48"/>
        <v>#N/A</v>
      </c>
      <c r="AL98" s="97" t="e">
        <f t="shared" si="49"/>
        <v>#N/A</v>
      </c>
      <c r="AM98" s="97" t="e">
        <f t="shared" si="50"/>
        <v>#N/A</v>
      </c>
      <c r="AN98" s="100" t="e">
        <f t="shared" si="46"/>
        <v>#N/A</v>
      </c>
    </row>
    <row r="99" spans="1:40" s="97" customFormat="1" ht="15" customHeight="1" hidden="1">
      <c r="A99" s="81">
        <f t="shared" si="51"/>
        <v>29</v>
      </c>
      <c r="B99" s="82" t="e">
        <f t="shared" si="52"/>
        <v>#N/A</v>
      </c>
      <c r="C99" s="83"/>
      <c r="D99" s="83"/>
      <c r="E99" s="82"/>
      <c r="F99" s="84"/>
      <c r="G99" s="85"/>
      <c r="H99" s="86"/>
      <c r="I99" s="87"/>
      <c r="J99" s="88"/>
      <c r="K99" s="89">
        <f t="shared" si="53"/>
        <v>0</v>
      </c>
      <c r="L99" s="88"/>
      <c r="M99" s="89">
        <f t="shared" si="54"/>
        <v>0</v>
      </c>
      <c r="N99" s="88"/>
      <c r="O99" s="89">
        <f t="shared" si="55"/>
        <v>0</v>
      </c>
      <c r="P99" s="88"/>
      <c r="Q99" s="89">
        <f t="shared" si="56"/>
        <v>0</v>
      </c>
      <c r="R99" s="88"/>
      <c r="S99" s="89">
        <f t="shared" si="57"/>
        <v>0</v>
      </c>
      <c r="T99" s="81"/>
      <c r="U99" s="89">
        <f t="shared" si="58"/>
        <v>0</v>
      </c>
      <c r="V99" s="88"/>
      <c r="W99" s="89">
        <f t="shared" si="59"/>
        <v>0</v>
      </c>
      <c r="X99" s="88"/>
      <c r="Y99" s="89">
        <f t="shared" si="60"/>
        <v>0</v>
      </c>
      <c r="Z99" s="88"/>
      <c r="AA99" s="89">
        <f t="shared" si="61"/>
        <v>0</v>
      </c>
      <c r="AB99" s="88"/>
      <c r="AC99" s="89">
        <f t="shared" si="62"/>
        <v>0</v>
      </c>
      <c r="AD99" s="88"/>
      <c r="AE99" s="89">
        <f t="shared" si="63"/>
        <v>0</v>
      </c>
      <c r="AF99" s="92">
        <f t="shared" si="64"/>
        <v>0</v>
      </c>
      <c r="AG99" s="93">
        <f t="shared" si="65"/>
        <v>0</v>
      </c>
      <c r="AH99" s="94">
        <f t="shared" si="66"/>
        <v>0</v>
      </c>
      <c r="AI99" s="95">
        <f ca="1" t="shared" si="45"/>
        <v>0</v>
      </c>
      <c r="AJ99" s="99" t="e">
        <f t="shared" si="47"/>
        <v>#N/A</v>
      </c>
      <c r="AK99" s="99" t="e">
        <f t="shared" si="48"/>
        <v>#N/A</v>
      </c>
      <c r="AL99" s="97" t="e">
        <f t="shared" si="49"/>
        <v>#N/A</v>
      </c>
      <c r="AM99" s="97" t="e">
        <f t="shared" si="50"/>
        <v>#N/A</v>
      </c>
      <c r="AN99" s="100" t="e">
        <f t="shared" si="46"/>
        <v>#N/A</v>
      </c>
    </row>
    <row r="100" spans="1:40" s="97" customFormat="1" ht="15" customHeight="1" hidden="1">
      <c r="A100" s="81">
        <f t="shared" si="51"/>
        <v>30</v>
      </c>
      <c r="B100" s="82" t="e">
        <f t="shared" si="52"/>
        <v>#N/A</v>
      </c>
      <c r="C100" s="83"/>
      <c r="D100" s="83"/>
      <c r="E100" s="82"/>
      <c r="F100" s="84"/>
      <c r="G100" s="85"/>
      <c r="H100" s="86"/>
      <c r="I100" s="87"/>
      <c r="J100" s="88"/>
      <c r="K100" s="89">
        <f t="shared" si="53"/>
        <v>0</v>
      </c>
      <c r="L100" s="88"/>
      <c r="M100" s="89">
        <f t="shared" si="54"/>
        <v>0</v>
      </c>
      <c r="N100" s="88"/>
      <c r="O100" s="89">
        <f t="shared" si="55"/>
        <v>0</v>
      </c>
      <c r="P100" s="88"/>
      <c r="Q100" s="89">
        <f t="shared" si="56"/>
        <v>0</v>
      </c>
      <c r="R100" s="88"/>
      <c r="S100" s="89">
        <f t="shared" si="57"/>
        <v>0</v>
      </c>
      <c r="T100" s="81"/>
      <c r="U100" s="89">
        <f t="shared" si="58"/>
        <v>0</v>
      </c>
      <c r="V100" s="88"/>
      <c r="W100" s="89">
        <f t="shared" si="59"/>
        <v>0</v>
      </c>
      <c r="X100" s="88"/>
      <c r="Y100" s="89">
        <f t="shared" si="60"/>
        <v>0</v>
      </c>
      <c r="Z100" s="88"/>
      <c r="AA100" s="89">
        <f t="shared" si="61"/>
        <v>0</v>
      </c>
      <c r="AB100" s="88"/>
      <c r="AC100" s="89">
        <f t="shared" si="62"/>
        <v>0</v>
      </c>
      <c r="AD100" s="88"/>
      <c r="AE100" s="89">
        <f t="shared" si="63"/>
        <v>0</v>
      </c>
      <c r="AF100" s="92">
        <f t="shared" si="64"/>
        <v>0</v>
      </c>
      <c r="AG100" s="93">
        <f t="shared" si="65"/>
        <v>0</v>
      </c>
      <c r="AH100" s="94">
        <f t="shared" si="66"/>
        <v>0</v>
      </c>
      <c r="AI100" s="95">
        <f ca="1" t="shared" si="45"/>
        <v>0</v>
      </c>
      <c r="AJ100" s="99" t="e">
        <f t="shared" si="47"/>
        <v>#N/A</v>
      </c>
      <c r="AK100" s="99" t="e">
        <f t="shared" si="48"/>
        <v>#N/A</v>
      </c>
      <c r="AL100" s="97" t="e">
        <f t="shared" si="49"/>
        <v>#N/A</v>
      </c>
      <c r="AM100" s="97" t="e">
        <f t="shared" si="50"/>
        <v>#N/A</v>
      </c>
      <c r="AN100" s="100" t="e">
        <f t="shared" si="46"/>
        <v>#N/A</v>
      </c>
    </row>
    <row r="101" spans="1:39" s="114" customFormat="1" ht="22.5" customHeight="1">
      <c r="A101" s="54"/>
      <c r="B101" s="125"/>
      <c r="C101" s="56" t="s">
        <v>33</v>
      </c>
      <c r="D101" s="102" t="s">
        <v>75</v>
      </c>
      <c r="E101" s="103" t="s">
        <v>91</v>
      </c>
      <c r="F101" s="58"/>
      <c r="G101" s="104"/>
      <c r="H101" s="105"/>
      <c r="I101" s="87">
        <f aca="true" ca="1" t="shared" si="67" ref="I101:I102">IF(C101&gt;"",RAND(),"")</f>
        <v>0.6915240359958261</v>
      </c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8"/>
      <c r="AG101" s="129"/>
      <c r="AH101" s="130"/>
      <c r="AI101" s="110"/>
      <c r="AJ101" s="101"/>
      <c r="AK101" s="111"/>
      <c r="AL101" s="112"/>
      <c r="AM101" s="113"/>
    </row>
    <row r="102" spans="1:35" s="22" customFormat="1" ht="24" customHeight="1">
      <c r="A102" s="69"/>
      <c r="B102" s="69"/>
      <c r="C102" s="69"/>
      <c r="D102" s="70" t="s">
        <v>37</v>
      </c>
      <c r="E102" s="71">
        <v>2007</v>
      </c>
      <c r="F102" s="131" t="s">
        <v>92</v>
      </c>
      <c r="G102" s="73">
        <v>2008</v>
      </c>
      <c r="H102" s="116"/>
      <c r="I102" s="117">
        <f ca="1" t="shared" si="67"/>
        <v>0</v>
      </c>
      <c r="J102" s="76" t="s">
        <v>8</v>
      </c>
      <c r="K102" s="76"/>
      <c r="L102" s="76" t="s">
        <v>39</v>
      </c>
      <c r="M102" s="76"/>
      <c r="N102" s="76" t="s">
        <v>9</v>
      </c>
      <c r="O102" s="76"/>
      <c r="P102" s="76" t="s">
        <v>10</v>
      </c>
      <c r="Q102" s="76"/>
      <c r="R102" s="76" t="s">
        <v>11</v>
      </c>
      <c r="S102" s="76"/>
      <c r="T102" s="76" t="s">
        <v>12</v>
      </c>
      <c r="U102" s="76"/>
      <c r="V102" s="76" t="s">
        <v>13</v>
      </c>
      <c r="W102" s="76"/>
      <c r="X102" s="76" t="s">
        <v>14</v>
      </c>
      <c r="Y102" s="76"/>
      <c r="Z102" s="76" t="s">
        <v>15</v>
      </c>
      <c r="AA102" s="76"/>
      <c r="AB102" s="76" t="s">
        <v>16</v>
      </c>
      <c r="AC102" s="76"/>
      <c r="AD102" s="76" t="s">
        <v>17</v>
      </c>
      <c r="AE102" s="76"/>
      <c r="AF102" s="118"/>
      <c r="AG102" s="119"/>
      <c r="AH102" s="120"/>
      <c r="AI102" s="121"/>
    </row>
    <row r="103" spans="1:40" s="97" customFormat="1" ht="15" customHeight="1">
      <c r="A103" s="81">
        <v>1</v>
      </c>
      <c r="B103" s="82">
        <v>71</v>
      </c>
      <c r="C103" s="83" t="s">
        <v>133</v>
      </c>
      <c r="D103" s="83" t="s">
        <v>134</v>
      </c>
      <c r="E103" s="82">
        <v>2007</v>
      </c>
      <c r="F103" s="84"/>
      <c r="G103" s="85" t="s">
        <v>46</v>
      </c>
      <c r="H103" s="86" t="s">
        <v>43</v>
      </c>
      <c r="I103" s="87">
        <v>0.3426603563129902</v>
      </c>
      <c r="J103" s="88"/>
      <c r="K103" s="89">
        <v>0</v>
      </c>
      <c r="L103" s="88"/>
      <c r="M103" s="89">
        <v>0</v>
      </c>
      <c r="N103" s="88">
        <v>100</v>
      </c>
      <c r="O103" s="89">
        <v>480</v>
      </c>
      <c r="P103" s="88">
        <v>100</v>
      </c>
      <c r="Q103" s="89">
        <v>500</v>
      </c>
      <c r="R103" s="88">
        <v>100</v>
      </c>
      <c r="S103" s="89">
        <v>540</v>
      </c>
      <c r="T103" s="81">
        <v>100</v>
      </c>
      <c r="U103" s="89">
        <v>580</v>
      </c>
      <c r="V103" s="88">
        <v>83</v>
      </c>
      <c r="W103" s="89">
        <v>531.2</v>
      </c>
      <c r="X103" s="88"/>
      <c r="Y103" s="89">
        <v>0</v>
      </c>
      <c r="Z103" s="88"/>
      <c r="AA103" s="89">
        <v>0</v>
      </c>
      <c r="AB103" s="88"/>
      <c r="AC103" s="89">
        <v>0</v>
      </c>
      <c r="AD103" s="88"/>
      <c r="AE103" s="89">
        <v>0</v>
      </c>
      <c r="AF103" s="92">
        <v>2100</v>
      </c>
      <c r="AG103" s="93">
        <v>2631.2</v>
      </c>
      <c r="AH103" s="94">
        <v>1</v>
      </c>
      <c r="AI103" s="95">
        <f aca="true" ca="1" t="shared" si="68" ref="AI103:AI132">IF(C103&gt;"",RAND(),"")</f>
        <v>0.8221323080360889</v>
      </c>
      <c r="AJ103" s="96">
        <f>IF(H103="","",IF(H103&lt;&gt;"CZ","NE",IF(AND(H103="CZ"),AH103,"")))</f>
        <v>1</v>
      </c>
      <c r="AK103" s="96"/>
      <c r="AN103" s="98">
        <f aca="true" t="shared" si="69" ref="AN103:AN132">IF(AJ103&amp;AL103&amp;AM103="","",AJ103&amp;AL103&amp;AM103)</f>
        <v>0</v>
      </c>
    </row>
    <row r="104" spans="1:40" s="97" customFormat="1" ht="15" customHeight="1">
      <c r="A104" s="81">
        <v>2</v>
      </c>
      <c r="B104" s="82">
        <v>60</v>
      </c>
      <c r="C104" s="83" t="s">
        <v>135</v>
      </c>
      <c r="D104" s="83" t="s">
        <v>136</v>
      </c>
      <c r="E104" s="82">
        <v>2007</v>
      </c>
      <c r="F104" s="84"/>
      <c r="G104" s="85" t="s">
        <v>46</v>
      </c>
      <c r="H104" s="86" t="s">
        <v>43</v>
      </c>
      <c r="I104" s="87">
        <v>0.7090920195914805</v>
      </c>
      <c r="J104" s="88"/>
      <c r="K104" s="89">
        <v>0</v>
      </c>
      <c r="L104" s="88"/>
      <c r="M104" s="89">
        <v>0</v>
      </c>
      <c r="N104" s="88">
        <v>100</v>
      </c>
      <c r="O104" s="89">
        <v>480</v>
      </c>
      <c r="P104" s="88">
        <v>100</v>
      </c>
      <c r="Q104" s="89">
        <v>500</v>
      </c>
      <c r="R104" s="88">
        <v>100</v>
      </c>
      <c r="S104" s="89">
        <v>540</v>
      </c>
      <c r="T104" s="88">
        <v>100</v>
      </c>
      <c r="U104" s="89">
        <v>580</v>
      </c>
      <c r="V104" s="88">
        <v>76</v>
      </c>
      <c r="W104" s="89">
        <v>486.4</v>
      </c>
      <c r="X104" s="88"/>
      <c r="Y104" s="89">
        <v>0</v>
      </c>
      <c r="Z104" s="88"/>
      <c r="AA104" s="89">
        <v>0</v>
      </c>
      <c r="AB104" s="88"/>
      <c r="AC104" s="89">
        <v>0</v>
      </c>
      <c r="AD104" s="88"/>
      <c r="AE104" s="89">
        <v>0</v>
      </c>
      <c r="AF104" s="92">
        <v>2100</v>
      </c>
      <c r="AG104" s="93">
        <v>2586.4</v>
      </c>
      <c r="AH104" s="94">
        <v>2</v>
      </c>
      <c r="AI104" s="95">
        <f ca="1" t="shared" si="68"/>
        <v>0.9604308013804257</v>
      </c>
      <c r="AJ104" s="99">
        <f>IF(H104="","",IF(H104&lt;&gt;"CZ","NE",IF(AND(H104="CZ",H103="CZ"),AH104,IF(AND(H104="CZ",H103&lt;&gt;"CZ"),AH103,""))))</f>
        <v>2</v>
      </c>
      <c r="AK104" s="99"/>
      <c r="AN104" s="100">
        <f t="shared" si="69"/>
        <v>0</v>
      </c>
    </row>
    <row r="105" spans="1:40" s="97" customFormat="1" ht="15" customHeight="1">
      <c r="A105" s="81">
        <v>3</v>
      </c>
      <c r="B105" s="82">
        <v>61</v>
      </c>
      <c r="C105" s="83" t="s">
        <v>137</v>
      </c>
      <c r="D105" s="83" t="s">
        <v>138</v>
      </c>
      <c r="E105" s="82">
        <v>2007</v>
      </c>
      <c r="F105" s="84"/>
      <c r="G105" s="85" t="s">
        <v>139</v>
      </c>
      <c r="H105" s="86" t="s">
        <v>43</v>
      </c>
      <c r="I105" s="87">
        <v>0.39620004734024405</v>
      </c>
      <c r="J105" s="88"/>
      <c r="K105" s="89">
        <v>0</v>
      </c>
      <c r="L105" s="88"/>
      <c r="M105" s="89">
        <v>0</v>
      </c>
      <c r="N105" s="88">
        <v>100</v>
      </c>
      <c r="O105" s="89">
        <v>480</v>
      </c>
      <c r="P105" s="88">
        <v>100</v>
      </c>
      <c r="Q105" s="89">
        <v>500</v>
      </c>
      <c r="R105" s="88">
        <v>100</v>
      </c>
      <c r="S105" s="89">
        <v>540</v>
      </c>
      <c r="T105" s="81">
        <v>100</v>
      </c>
      <c r="U105" s="89">
        <v>580</v>
      </c>
      <c r="V105" s="88">
        <v>75</v>
      </c>
      <c r="W105" s="89">
        <v>480</v>
      </c>
      <c r="X105" s="88"/>
      <c r="Y105" s="89">
        <v>0</v>
      </c>
      <c r="Z105" s="88"/>
      <c r="AA105" s="89">
        <v>0</v>
      </c>
      <c r="AB105" s="88"/>
      <c r="AC105" s="89">
        <v>0</v>
      </c>
      <c r="AD105" s="88"/>
      <c r="AE105" s="89">
        <v>0</v>
      </c>
      <c r="AF105" s="92">
        <v>2100</v>
      </c>
      <c r="AG105" s="93">
        <v>2580</v>
      </c>
      <c r="AH105" s="94">
        <v>3</v>
      </c>
      <c r="AI105" s="95">
        <f ca="1" t="shared" si="68"/>
        <v>0.5668484247289598</v>
      </c>
      <c r="AJ105" s="99">
        <f>IF(H105="","",IF(H105&lt;&gt;"CZ","NE",IF(AND(H105="CZ",AF105&gt;0),A105-_xlfn.COUNTIFS($H$103:$H105,"&lt;&gt;CZ"),"")))</f>
        <v>3</v>
      </c>
      <c r="AK105" s="99"/>
      <c r="AN105" s="100">
        <f t="shared" si="69"/>
        <v>0</v>
      </c>
    </row>
    <row r="106" spans="1:40" s="97" customFormat="1" ht="15" customHeight="1">
      <c r="A106" s="81">
        <v>4</v>
      </c>
      <c r="B106" s="82">
        <v>53</v>
      </c>
      <c r="C106" s="83" t="s">
        <v>82</v>
      </c>
      <c r="D106" s="83" t="s">
        <v>79</v>
      </c>
      <c r="E106" s="82">
        <v>2008</v>
      </c>
      <c r="F106" s="84"/>
      <c r="G106" s="85" t="s">
        <v>46</v>
      </c>
      <c r="H106" s="86" t="s">
        <v>43</v>
      </c>
      <c r="I106" s="87">
        <v>0.22620663209818304</v>
      </c>
      <c r="J106" s="88"/>
      <c r="K106" s="89">
        <v>0</v>
      </c>
      <c r="L106" s="88"/>
      <c r="M106" s="89">
        <v>0</v>
      </c>
      <c r="N106" s="88">
        <v>100</v>
      </c>
      <c r="O106" s="89">
        <v>480</v>
      </c>
      <c r="P106" s="88">
        <v>100</v>
      </c>
      <c r="Q106" s="89">
        <v>500</v>
      </c>
      <c r="R106" s="88">
        <v>100</v>
      </c>
      <c r="S106" s="89">
        <v>540</v>
      </c>
      <c r="T106" s="81">
        <v>100</v>
      </c>
      <c r="U106" s="89">
        <v>580</v>
      </c>
      <c r="V106" s="88">
        <v>72</v>
      </c>
      <c r="W106" s="89">
        <v>460.8</v>
      </c>
      <c r="X106" s="88"/>
      <c r="Y106" s="89">
        <v>0</v>
      </c>
      <c r="Z106" s="88"/>
      <c r="AA106" s="89">
        <v>0</v>
      </c>
      <c r="AB106" s="88"/>
      <c r="AC106" s="89">
        <v>0</v>
      </c>
      <c r="AD106" s="88"/>
      <c r="AE106" s="89">
        <v>0</v>
      </c>
      <c r="AF106" s="92">
        <v>2100</v>
      </c>
      <c r="AG106" s="93">
        <v>2560.8</v>
      </c>
      <c r="AH106" s="94">
        <v>4</v>
      </c>
      <c r="AI106" s="95">
        <f ca="1" t="shared" si="68"/>
        <v>0.5620770233217627</v>
      </c>
      <c r="AJ106" s="101" t="e">
        <f aca="true" t="shared" si="70" ref="AJ106:AJ132">NA()</f>
        <v>#N/A</v>
      </c>
      <c r="AK106" s="99" t="e">
        <f aca="true" t="shared" si="71" ref="AK106:AK132">NA()</f>
        <v>#N/A</v>
      </c>
      <c r="AL106" s="97" t="e">
        <f aca="true" t="shared" si="72" ref="AL106:AL132">NA()</f>
        <v>#N/A</v>
      </c>
      <c r="AM106" s="97" t="e">
        <f aca="true" t="shared" si="73" ref="AM106:AM132">NA()</f>
        <v>#N/A</v>
      </c>
      <c r="AN106" s="100" t="e">
        <f t="shared" si="69"/>
        <v>#N/A</v>
      </c>
    </row>
    <row r="107" spans="1:40" s="97" customFormat="1" ht="15" customHeight="1">
      <c r="A107" s="81">
        <v>5</v>
      </c>
      <c r="B107" s="82">
        <v>94</v>
      </c>
      <c r="C107" s="83" t="s">
        <v>140</v>
      </c>
      <c r="D107" s="83" t="s">
        <v>141</v>
      </c>
      <c r="E107" s="82">
        <v>2007</v>
      </c>
      <c r="F107" s="84"/>
      <c r="G107" s="85" t="s">
        <v>110</v>
      </c>
      <c r="H107" s="86" t="s">
        <v>43</v>
      </c>
      <c r="I107" s="87">
        <v>0.9684219635091722</v>
      </c>
      <c r="J107" s="88"/>
      <c r="K107" s="89">
        <v>0</v>
      </c>
      <c r="L107" s="88"/>
      <c r="M107" s="89">
        <v>0</v>
      </c>
      <c r="N107" s="88">
        <v>100</v>
      </c>
      <c r="O107" s="89">
        <v>480</v>
      </c>
      <c r="P107" s="88">
        <v>100</v>
      </c>
      <c r="Q107" s="89">
        <v>500</v>
      </c>
      <c r="R107" s="88">
        <v>100</v>
      </c>
      <c r="S107" s="89">
        <v>540</v>
      </c>
      <c r="T107" s="88">
        <v>100</v>
      </c>
      <c r="U107" s="89">
        <v>580</v>
      </c>
      <c r="V107" s="88">
        <v>71</v>
      </c>
      <c r="W107" s="89">
        <v>454.4</v>
      </c>
      <c r="X107" s="88"/>
      <c r="Y107" s="89">
        <v>0</v>
      </c>
      <c r="Z107" s="88"/>
      <c r="AA107" s="89">
        <v>0</v>
      </c>
      <c r="AB107" s="88"/>
      <c r="AC107" s="89">
        <v>0</v>
      </c>
      <c r="AD107" s="88"/>
      <c r="AE107" s="89">
        <v>0</v>
      </c>
      <c r="AF107" s="92">
        <v>2100</v>
      </c>
      <c r="AG107" s="93">
        <v>2554.4</v>
      </c>
      <c r="AH107" s="94">
        <v>5</v>
      </c>
      <c r="AI107" s="95">
        <f ca="1" t="shared" si="68"/>
        <v>0.49483687174506485</v>
      </c>
      <c r="AJ107" s="101" t="e">
        <f t="shared" si="70"/>
        <v>#N/A</v>
      </c>
      <c r="AK107" s="99" t="e">
        <f t="shared" si="71"/>
        <v>#N/A</v>
      </c>
      <c r="AL107" s="97" t="e">
        <f t="shared" si="72"/>
        <v>#N/A</v>
      </c>
      <c r="AM107" s="97" t="e">
        <f t="shared" si="73"/>
        <v>#N/A</v>
      </c>
      <c r="AN107" s="100" t="e">
        <f t="shared" si="69"/>
        <v>#N/A</v>
      </c>
    </row>
    <row r="108" spans="1:40" s="97" customFormat="1" ht="15" customHeight="1">
      <c r="A108" s="81">
        <v>6</v>
      </c>
      <c r="B108" s="82">
        <v>88</v>
      </c>
      <c r="C108" s="83" t="s">
        <v>142</v>
      </c>
      <c r="D108" s="83" t="s">
        <v>138</v>
      </c>
      <c r="E108" s="82">
        <v>2008</v>
      </c>
      <c r="F108" s="84"/>
      <c r="G108" s="85" t="s">
        <v>46</v>
      </c>
      <c r="H108" s="86" t="s">
        <v>43</v>
      </c>
      <c r="I108" s="87">
        <v>0.5905435020104051</v>
      </c>
      <c r="J108" s="88"/>
      <c r="K108" s="89">
        <v>0</v>
      </c>
      <c r="L108" s="88"/>
      <c r="M108" s="89">
        <v>0</v>
      </c>
      <c r="N108" s="88">
        <v>100</v>
      </c>
      <c r="O108" s="89">
        <v>480</v>
      </c>
      <c r="P108" s="88">
        <v>100</v>
      </c>
      <c r="Q108" s="89">
        <v>500</v>
      </c>
      <c r="R108" s="88">
        <v>100</v>
      </c>
      <c r="S108" s="89">
        <v>540</v>
      </c>
      <c r="T108" s="88">
        <v>80</v>
      </c>
      <c r="U108" s="89">
        <v>464</v>
      </c>
      <c r="V108" s="88"/>
      <c r="W108" s="89">
        <v>0</v>
      </c>
      <c r="X108" s="88"/>
      <c r="Y108" s="89">
        <v>0</v>
      </c>
      <c r="Z108" s="88"/>
      <c r="AA108" s="89">
        <v>0</v>
      </c>
      <c r="AB108" s="88"/>
      <c r="AC108" s="89">
        <v>0</v>
      </c>
      <c r="AD108" s="88"/>
      <c r="AE108" s="89">
        <v>0</v>
      </c>
      <c r="AF108" s="92">
        <v>1984</v>
      </c>
      <c r="AG108" s="93">
        <v>1984</v>
      </c>
      <c r="AH108" s="94">
        <v>6</v>
      </c>
      <c r="AI108" s="95">
        <f ca="1" t="shared" si="68"/>
        <v>0.534202218754217</v>
      </c>
      <c r="AJ108" s="101" t="e">
        <f t="shared" si="70"/>
        <v>#N/A</v>
      </c>
      <c r="AK108" s="99" t="e">
        <f t="shared" si="71"/>
        <v>#N/A</v>
      </c>
      <c r="AL108" s="97" t="e">
        <f t="shared" si="72"/>
        <v>#N/A</v>
      </c>
      <c r="AM108" s="97" t="e">
        <f t="shared" si="73"/>
        <v>#N/A</v>
      </c>
      <c r="AN108" s="100" t="e">
        <f t="shared" si="69"/>
        <v>#N/A</v>
      </c>
    </row>
    <row r="109" spans="1:40" s="97" customFormat="1" ht="15" customHeight="1">
      <c r="A109" s="81">
        <v>7</v>
      </c>
      <c r="B109" s="82">
        <v>52</v>
      </c>
      <c r="C109" s="83" t="s">
        <v>143</v>
      </c>
      <c r="D109" s="83" t="s">
        <v>144</v>
      </c>
      <c r="E109" s="82">
        <v>2008</v>
      </c>
      <c r="F109" s="84"/>
      <c r="G109" s="85" t="s">
        <v>46</v>
      </c>
      <c r="H109" s="86" t="s">
        <v>43</v>
      </c>
      <c r="I109" s="87">
        <v>0.3937321952544153</v>
      </c>
      <c r="J109" s="88"/>
      <c r="K109" s="89">
        <v>0</v>
      </c>
      <c r="L109" s="88"/>
      <c r="M109" s="89">
        <v>0</v>
      </c>
      <c r="N109" s="88">
        <v>100</v>
      </c>
      <c r="O109" s="89">
        <v>480</v>
      </c>
      <c r="P109" s="88">
        <v>100</v>
      </c>
      <c r="Q109" s="89">
        <v>500</v>
      </c>
      <c r="R109" s="88">
        <v>80</v>
      </c>
      <c r="S109" s="89">
        <v>432</v>
      </c>
      <c r="T109" s="81">
        <v>96</v>
      </c>
      <c r="U109" s="89">
        <v>556.8</v>
      </c>
      <c r="V109" s="88"/>
      <c r="W109" s="89">
        <v>0</v>
      </c>
      <c r="X109" s="88"/>
      <c r="Y109" s="89">
        <v>0</v>
      </c>
      <c r="Z109" s="88"/>
      <c r="AA109" s="89">
        <v>0</v>
      </c>
      <c r="AB109" s="88"/>
      <c r="AC109" s="89">
        <v>0</v>
      </c>
      <c r="AD109" s="88"/>
      <c r="AE109" s="89">
        <v>0</v>
      </c>
      <c r="AF109" s="92">
        <v>1968.8</v>
      </c>
      <c r="AG109" s="93">
        <v>1968.8</v>
      </c>
      <c r="AH109" s="94">
        <v>7</v>
      </c>
      <c r="AI109" s="95">
        <f ca="1" t="shared" si="68"/>
        <v>0.24335996340960264</v>
      </c>
      <c r="AJ109" s="101" t="e">
        <f t="shared" si="70"/>
        <v>#N/A</v>
      </c>
      <c r="AK109" s="99" t="e">
        <f t="shared" si="71"/>
        <v>#N/A</v>
      </c>
      <c r="AL109" s="97" t="e">
        <f t="shared" si="72"/>
        <v>#N/A</v>
      </c>
      <c r="AM109" s="97" t="e">
        <f t="shared" si="73"/>
        <v>#N/A</v>
      </c>
      <c r="AN109" s="100" t="e">
        <f t="shared" si="69"/>
        <v>#N/A</v>
      </c>
    </row>
    <row r="110" spans="1:40" s="97" customFormat="1" ht="15" customHeight="1">
      <c r="A110" s="81">
        <v>8</v>
      </c>
      <c r="B110" s="82">
        <v>68</v>
      </c>
      <c r="C110" s="83" t="s">
        <v>145</v>
      </c>
      <c r="D110" s="83" t="s">
        <v>138</v>
      </c>
      <c r="E110" s="82">
        <v>2007</v>
      </c>
      <c r="F110" s="84"/>
      <c r="G110" s="85" t="s">
        <v>42</v>
      </c>
      <c r="H110" s="86" t="s">
        <v>43</v>
      </c>
      <c r="I110" s="87">
        <v>0.9177966783754528</v>
      </c>
      <c r="J110" s="88"/>
      <c r="K110" s="89">
        <v>0</v>
      </c>
      <c r="L110" s="88"/>
      <c r="M110" s="89">
        <v>0</v>
      </c>
      <c r="N110" s="88">
        <v>100</v>
      </c>
      <c r="O110" s="89">
        <v>480</v>
      </c>
      <c r="P110" s="88">
        <v>93</v>
      </c>
      <c r="Q110" s="89">
        <v>465</v>
      </c>
      <c r="R110" s="88">
        <v>81</v>
      </c>
      <c r="S110" s="89">
        <v>437.4</v>
      </c>
      <c r="T110" s="88">
        <v>96</v>
      </c>
      <c r="U110" s="89">
        <v>556.8</v>
      </c>
      <c r="V110" s="88"/>
      <c r="W110" s="89">
        <v>0</v>
      </c>
      <c r="X110" s="88"/>
      <c r="Y110" s="89">
        <v>0</v>
      </c>
      <c r="Z110" s="88"/>
      <c r="AA110" s="89">
        <v>0</v>
      </c>
      <c r="AB110" s="88"/>
      <c r="AC110" s="89">
        <v>0</v>
      </c>
      <c r="AD110" s="88"/>
      <c r="AE110" s="89">
        <v>0</v>
      </c>
      <c r="AF110" s="92">
        <v>1939.2</v>
      </c>
      <c r="AG110" s="93">
        <v>1939.2</v>
      </c>
      <c r="AH110" s="94">
        <v>8</v>
      </c>
      <c r="AI110" s="95">
        <f ca="1" t="shared" si="68"/>
        <v>0.21465208777226508</v>
      </c>
      <c r="AJ110" s="101" t="e">
        <f t="shared" si="70"/>
        <v>#N/A</v>
      </c>
      <c r="AK110" s="99" t="e">
        <f t="shared" si="71"/>
        <v>#N/A</v>
      </c>
      <c r="AL110" s="97" t="e">
        <f t="shared" si="72"/>
        <v>#N/A</v>
      </c>
      <c r="AM110" s="97" t="e">
        <f t="shared" si="73"/>
        <v>#N/A</v>
      </c>
      <c r="AN110" s="100" t="e">
        <f t="shared" si="69"/>
        <v>#N/A</v>
      </c>
    </row>
    <row r="111" spans="1:40" s="97" customFormat="1" ht="15" customHeight="1">
      <c r="A111" s="81">
        <v>9</v>
      </c>
      <c r="B111" s="82">
        <v>59</v>
      </c>
      <c r="C111" s="83" t="s">
        <v>146</v>
      </c>
      <c r="D111" s="83" t="s">
        <v>147</v>
      </c>
      <c r="E111" s="82">
        <v>2007</v>
      </c>
      <c r="F111" s="84"/>
      <c r="G111" s="85" t="s">
        <v>46</v>
      </c>
      <c r="H111" s="86" t="s">
        <v>43</v>
      </c>
      <c r="I111" s="87">
        <v>0.9749757687095553</v>
      </c>
      <c r="J111" s="88"/>
      <c r="K111" s="89">
        <v>0</v>
      </c>
      <c r="L111" s="88"/>
      <c r="M111" s="89">
        <v>0</v>
      </c>
      <c r="N111" s="88">
        <v>100</v>
      </c>
      <c r="O111" s="89">
        <v>480</v>
      </c>
      <c r="P111" s="88">
        <v>92</v>
      </c>
      <c r="Q111" s="89">
        <v>460</v>
      </c>
      <c r="R111" s="88">
        <v>80</v>
      </c>
      <c r="S111" s="89">
        <v>432</v>
      </c>
      <c r="T111" s="88">
        <v>76</v>
      </c>
      <c r="U111" s="89">
        <v>440.8</v>
      </c>
      <c r="V111" s="88"/>
      <c r="W111" s="89">
        <v>0</v>
      </c>
      <c r="X111" s="88"/>
      <c r="Y111" s="89">
        <v>0</v>
      </c>
      <c r="Z111" s="88"/>
      <c r="AA111" s="89">
        <v>0</v>
      </c>
      <c r="AB111" s="88"/>
      <c r="AC111" s="89">
        <v>0</v>
      </c>
      <c r="AD111" s="88"/>
      <c r="AE111" s="89">
        <v>0</v>
      </c>
      <c r="AF111" s="92">
        <v>1812.8</v>
      </c>
      <c r="AG111" s="93">
        <v>1812.8</v>
      </c>
      <c r="AH111" s="94">
        <v>9</v>
      </c>
      <c r="AI111" s="95">
        <f ca="1" t="shared" si="68"/>
        <v>0.6666616941802204</v>
      </c>
      <c r="AJ111" s="101" t="e">
        <f t="shared" si="70"/>
        <v>#N/A</v>
      </c>
      <c r="AK111" s="99" t="e">
        <f t="shared" si="71"/>
        <v>#N/A</v>
      </c>
      <c r="AL111" s="97" t="e">
        <f t="shared" si="72"/>
        <v>#N/A</v>
      </c>
      <c r="AM111" s="97" t="e">
        <f t="shared" si="73"/>
        <v>#N/A</v>
      </c>
      <c r="AN111" s="100" t="e">
        <f t="shared" si="69"/>
        <v>#N/A</v>
      </c>
    </row>
    <row r="112" spans="1:40" s="97" customFormat="1" ht="15" customHeight="1">
      <c r="A112" s="81">
        <v>10</v>
      </c>
      <c r="B112" s="82">
        <v>73</v>
      </c>
      <c r="C112" s="83" t="s">
        <v>148</v>
      </c>
      <c r="D112" s="83" t="s">
        <v>149</v>
      </c>
      <c r="E112" s="82">
        <v>2008</v>
      </c>
      <c r="F112" s="84"/>
      <c r="G112" s="85" t="s">
        <v>74</v>
      </c>
      <c r="H112" s="86" t="s">
        <v>43</v>
      </c>
      <c r="I112" s="87">
        <v>0.45901560969650745</v>
      </c>
      <c r="J112" s="88"/>
      <c r="K112" s="89">
        <v>0</v>
      </c>
      <c r="L112" s="88"/>
      <c r="M112" s="89">
        <v>0</v>
      </c>
      <c r="N112" s="88">
        <v>96</v>
      </c>
      <c r="O112" s="89">
        <v>460.79999999999995</v>
      </c>
      <c r="P112" s="88">
        <v>75</v>
      </c>
      <c r="Q112" s="89">
        <v>375</v>
      </c>
      <c r="R112" s="88">
        <v>80</v>
      </c>
      <c r="S112" s="89">
        <v>432</v>
      </c>
      <c r="T112" s="81">
        <v>80</v>
      </c>
      <c r="U112" s="89">
        <v>464</v>
      </c>
      <c r="V112" s="88"/>
      <c r="W112" s="89">
        <v>0</v>
      </c>
      <c r="X112" s="88"/>
      <c r="Y112" s="89">
        <v>0</v>
      </c>
      <c r="Z112" s="88"/>
      <c r="AA112" s="89">
        <v>0</v>
      </c>
      <c r="AB112" s="88"/>
      <c r="AC112" s="89">
        <v>0</v>
      </c>
      <c r="AD112" s="88"/>
      <c r="AE112" s="89">
        <v>0</v>
      </c>
      <c r="AF112" s="92">
        <v>1731.8</v>
      </c>
      <c r="AG112" s="93">
        <v>1731.8</v>
      </c>
      <c r="AH112" s="94">
        <v>10</v>
      </c>
      <c r="AI112" s="95">
        <f ca="1" t="shared" si="68"/>
        <v>0.06027793977409601</v>
      </c>
      <c r="AJ112" s="101" t="e">
        <f t="shared" si="70"/>
        <v>#N/A</v>
      </c>
      <c r="AK112" s="99" t="e">
        <f t="shared" si="71"/>
        <v>#N/A</v>
      </c>
      <c r="AL112" s="97" t="e">
        <f t="shared" si="72"/>
        <v>#N/A</v>
      </c>
      <c r="AM112" s="97" t="e">
        <f t="shared" si="73"/>
        <v>#N/A</v>
      </c>
      <c r="AN112" s="100" t="e">
        <f t="shared" si="69"/>
        <v>#N/A</v>
      </c>
    </row>
    <row r="113" spans="1:40" s="97" customFormat="1" ht="15" customHeight="1">
      <c r="A113" s="81">
        <v>11</v>
      </c>
      <c r="B113" s="82">
        <v>66</v>
      </c>
      <c r="C113" s="83" t="s">
        <v>150</v>
      </c>
      <c r="D113" s="83" t="s">
        <v>151</v>
      </c>
      <c r="E113" s="82">
        <v>2008</v>
      </c>
      <c r="F113" s="84"/>
      <c r="G113" s="85" t="s">
        <v>46</v>
      </c>
      <c r="H113" s="86" t="s">
        <v>43</v>
      </c>
      <c r="I113" s="87">
        <v>0.032815729500725865</v>
      </c>
      <c r="J113" s="88"/>
      <c r="K113" s="89">
        <v>0</v>
      </c>
      <c r="L113" s="88"/>
      <c r="M113" s="89">
        <v>0</v>
      </c>
      <c r="N113" s="88">
        <v>100</v>
      </c>
      <c r="O113" s="89">
        <v>480</v>
      </c>
      <c r="P113" s="88">
        <v>75</v>
      </c>
      <c r="Q113" s="89">
        <v>375</v>
      </c>
      <c r="R113" s="88">
        <v>80</v>
      </c>
      <c r="S113" s="89">
        <v>432</v>
      </c>
      <c r="T113" s="81">
        <v>75</v>
      </c>
      <c r="U113" s="89">
        <v>435</v>
      </c>
      <c r="V113" s="88"/>
      <c r="W113" s="89">
        <v>0</v>
      </c>
      <c r="X113" s="88"/>
      <c r="Y113" s="89">
        <v>0</v>
      </c>
      <c r="Z113" s="88"/>
      <c r="AA113" s="89">
        <v>0</v>
      </c>
      <c r="AB113" s="88"/>
      <c r="AC113" s="89">
        <v>0</v>
      </c>
      <c r="AD113" s="88"/>
      <c r="AE113" s="89">
        <v>0</v>
      </c>
      <c r="AF113" s="92">
        <v>1722</v>
      </c>
      <c r="AG113" s="93">
        <v>1722</v>
      </c>
      <c r="AH113" s="94">
        <v>11</v>
      </c>
      <c r="AI113" s="95">
        <f ca="1" t="shared" si="68"/>
        <v>0.852173809427768</v>
      </c>
      <c r="AJ113" s="101" t="e">
        <f t="shared" si="70"/>
        <v>#N/A</v>
      </c>
      <c r="AK113" s="99" t="e">
        <f t="shared" si="71"/>
        <v>#N/A</v>
      </c>
      <c r="AL113" s="97" t="e">
        <f t="shared" si="72"/>
        <v>#N/A</v>
      </c>
      <c r="AM113" s="97" t="e">
        <f t="shared" si="73"/>
        <v>#N/A</v>
      </c>
      <c r="AN113" s="100" t="e">
        <f t="shared" si="69"/>
        <v>#N/A</v>
      </c>
    </row>
    <row r="114" spans="1:40" s="97" customFormat="1" ht="15" customHeight="1">
      <c r="A114" s="81">
        <v>12</v>
      </c>
      <c r="B114" s="82">
        <v>55</v>
      </c>
      <c r="C114" s="83" t="s">
        <v>152</v>
      </c>
      <c r="D114" s="83" t="s">
        <v>153</v>
      </c>
      <c r="E114" s="82">
        <v>2008</v>
      </c>
      <c r="F114" s="84"/>
      <c r="G114" s="85" t="s">
        <v>154</v>
      </c>
      <c r="H114" s="86" t="s">
        <v>43</v>
      </c>
      <c r="I114" s="87">
        <v>0.30073392088525</v>
      </c>
      <c r="J114" s="88"/>
      <c r="K114" s="89">
        <v>0</v>
      </c>
      <c r="L114" s="88"/>
      <c r="M114" s="89">
        <v>0</v>
      </c>
      <c r="N114" s="88">
        <v>100</v>
      </c>
      <c r="O114" s="89">
        <v>480</v>
      </c>
      <c r="P114" s="88">
        <v>75</v>
      </c>
      <c r="Q114" s="89">
        <v>375</v>
      </c>
      <c r="R114" s="88">
        <v>80</v>
      </c>
      <c r="S114" s="89">
        <v>432</v>
      </c>
      <c r="T114" s="81">
        <v>70</v>
      </c>
      <c r="U114" s="89">
        <v>406</v>
      </c>
      <c r="V114" s="88"/>
      <c r="W114" s="89">
        <v>0</v>
      </c>
      <c r="X114" s="88"/>
      <c r="Y114" s="89">
        <v>0</v>
      </c>
      <c r="Z114" s="88"/>
      <c r="AA114" s="89">
        <v>0</v>
      </c>
      <c r="AB114" s="88"/>
      <c r="AC114" s="89">
        <v>0</v>
      </c>
      <c r="AD114" s="88"/>
      <c r="AE114" s="89">
        <v>0</v>
      </c>
      <c r="AF114" s="92">
        <v>1693</v>
      </c>
      <c r="AG114" s="93">
        <v>1693</v>
      </c>
      <c r="AH114" s="94">
        <v>12</v>
      </c>
      <c r="AI114" s="95">
        <f ca="1" t="shared" si="68"/>
        <v>0.15404654038138688</v>
      </c>
      <c r="AJ114" s="101" t="e">
        <f t="shared" si="70"/>
        <v>#N/A</v>
      </c>
      <c r="AK114" s="99" t="e">
        <f t="shared" si="71"/>
        <v>#N/A</v>
      </c>
      <c r="AL114" s="97" t="e">
        <f t="shared" si="72"/>
        <v>#N/A</v>
      </c>
      <c r="AM114" s="97" t="e">
        <f t="shared" si="73"/>
        <v>#N/A</v>
      </c>
      <c r="AN114" s="100" t="e">
        <f t="shared" si="69"/>
        <v>#N/A</v>
      </c>
    </row>
    <row r="115" spans="1:40" s="97" customFormat="1" ht="15" customHeight="1">
      <c r="A115" s="81">
        <v>13</v>
      </c>
      <c r="B115" s="82">
        <v>77</v>
      </c>
      <c r="C115" s="83" t="s">
        <v>155</v>
      </c>
      <c r="D115" s="83" t="s">
        <v>151</v>
      </c>
      <c r="E115" s="82">
        <v>2008</v>
      </c>
      <c r="F115" s="84"/>
      <c r="G115" s="85" t="s">
        <v>46</v>
      </c>
      <c r="H115" s="86" t="s">
        <v>43</v>
      </c>
      <c r="I115" s="87">
        <v>0.5665871896781027</v>
      </c>
      <c r="J115" s="88"/>
      <c r="K115" s="89">
        <v>0</v>
      </c>
      <c r="L115" s="88"/>
      <c r="M115" s="89">
        <v>0</v>
      </c>
      <c r="N115" s="88">
        <v>100</v>
      </c>
      <c r="O115" s="89">
        <v>480</v>
      </c>
      <c r="P115" s="88">
        <v>74</v>
      </c>
      <c r="Q115" s="89">
        <v>370</v>
      </c>
      <c r="R115" s="88">
        <v>75</v>
      </c>
      <c r="S115" s="89">
        <v>405</v>
      </c>
      <c r="T115" s="81">
        <v>72</v>
      </c>
      <c r="U115" s="89">
        <v>417.6</v>
      </c>
      <c r="V115" s="88"/>
      <c r="W115" s="89">
        <v>0</v>
      </c>
      <c r="X115" s="88"/>
      <c r="Y115" s="89">
        <v>0</v>
      </c>
      <c r="Z115" s="88"/>
      <c r="AA115" s="89">
        <v>0</v>
      </c>
      <c r="AB115" s="88"/>
      <c r="AC115" s="89">
        <v>0</v>
      </c>
      <c r="AD115" s="88"/>
      <c r="AE115" s="89">
        <v>0</v>
      </c>
      <c r="AF115" s="92">
        <v>1672.6</v>
      </c>
      <c r="AG115" s="93">
        <v>1672.6</v>
      </c>
      <c r="AH115" s="94">
        <v>13</v>
      </c>
      <c r="AI115" s="95">
        <f ca="1" t="shared" si="68"/>
        <v>0.4298249783460051</v>
      </c>
      <c r="AJ115" s="101" t="e">
        <f t="shared" si="70"/>
        <v>#N/A</v>
      </c>
      <c r="AK115" s="99" t="e">
        <f t="shared" si="71"/>
        <v>#N/A</v>
      </c>
      <c r="AL115" s="97" t="e">
        <f t="shared" si="72"/>
        <v>#N/A</v>
      </c>
      <c r="AM115" s="97" t="e">
        <f t="shared" si="73"/>
        <v>#N/A</v>
      </c>
      <c r="AN115" s="100" t="e">
        <f t="shared" si="69"/>
        <v>#N/A</v>
      </c>
    </row>
    <row r="116" spans="1:40" s="97" customFormat="1" ht="15" customHeight="1">
      <c r="A116" s="81">
        <v>14</v>
      </c>
      <c r="B116" s="82">
        <v>82</v>
      </c>
      <c r="C116" s="83" t="s">
        <v>156</v>
      </c>
      <c r="D116" s="83" t="s">
        <v>157</v>
      </c>
      <c r="E116" s="82">
        <v>2008</v>
      </c>
      <c r="F116" s="84"/>
      <c r="G116" s="85" t="s">
        <v>158</v>
      </c>
      <c r="H116" s="86" t="s">
        <v>43</v>
      </c>
      <c r="I116" s="87">
        <v>0.765242567518726</v>
      </c>
      <c r="J116" s="88"/>
      <c r="K116" s="89">
        <v>0</v>
      </c>
      <c r="L116" s="88"/>
      <c r="M116" s="89">
        <v>0</v>
      </c>
      <c r="N116" s="88">
        <v>67</v>
      </c>
      <c r="O116" s="89">
        <v>321.59999999999997</v>
      </c>
      <c r="P116" s="88">
        <v>80</v>
      </c>
      <c r="Q116" s="89">
        <v>400</v>
      </c>
      <c r="R116" s="88">
        <v>80</v>
      </c>
      <c r="S116" s="89">
        <v>432</v>
      </c>
      <c r="T116" s="88">
        <v>79</v>
      </c>
      <c r="U116" s="89">
        <v>458.2</v>
      </c>
      <c r="V116" s="88"/>
      <c r="W116" s="89">
        <v>0</v>
      </c>
      <c r="X116" s="88"/>
      <c r="Y116" s="89">
        <v>0</v>
      </c>
      <c r="Z116" s="88"/>
      <c r="AA116" s="89">
        <v>0</v>
      </c>
      <c r="AB116" s="88"/>
      <c r="AC116" s="89">
        <v>0</v>
      </c>
      <c r="AD116" s="88"/>
      <c r="AE116" s="89">
        <v>0</v>
      </c>
      <c r="AF116" s="92">
        <v>1611.8</v>
      </c>
      <c r="AG116" s="93">
        <v>1611.8</v>
      </c>
      <c r="AH116" s="94">
        <v>14</v>
      </c>
      <c r="AI116" s="95">
        <f ca="1" t="shared" si="68"/>
        <v>0.9195912957657129</v>
      </c>
      <c r="AJ116" s="99" t="e">
        <f t="shared" si="70"/>
        <v>#N/A</v>
      </c>
      <c r="AK116" s="99" t="e">
        <f t="shared" si="71"/>
        <v>#N/A</v>
      </c>
      <c r="AL116" s="97" t="e">
        <f t="shared" si="72"/>
        <v>#N/A</v>
      </c>
      <c r="AM116" s="97" t="e">
        <f t="shared" si="73"/>
        <v>#N/A</v>
      </c>
      <c r="AN116" s="100" t="e">
        <f t="shared" si="69"/>
        <v>#N/A</v>
      </c>
    </row>
    <row r="117" spans="1:40" s="97" customFormat="1" ht="15" customHeight="1" hidden="1">
      <c r="A117" s="81">
        <f aca="true" t="shared" si="74" ref="A117:A132">A116+1</f>
        <v>15</v>
      </c>
      <c r="B117" s="82" t="e">
        <f aca="true" t="shared" si="75" ref="B117:B132">NA()</f>
        <v>#N/A</v>
      </c>
      <c r="C117" s="83"/>
      <c r="D117" s="83"/>
      <c r="E117" s="82"/>
      <c r="F117" s="84"/>
      <c r="G117" s="85"/>
      <c r="H117" s="86"/>
      <c r="I117" s="87"/>
      <c r="J117" s="88"/>
      <c r="K117" s="89">
        <f aca="true" t="shared" si="76" ref="K117:K132">IF($C117="","",IF(J117&gt;0,J117*$K$3,0))</f>
        <v>0</v>
      </c>
      <c r="L117" s="88"/>
      <c r="M117" s="89">
        <f aca="true" t="shared" si="77" ref="M117:M132">IF($C117="","",IF(L117&gt;0,L117*$M$3,0))</f>
        <v>0</v>
      </c>
      <c r="N117" s="88"/>
      <c r="O117" s="89">
        <f aca="true" t="shared" si="78" ref="O117:O132">IF($C117="","",IF(N117&gt;0,N117*$O$3,0))</f>
        <v>0</v>
      </c>
      <c r="P117" s="88"/>
      <c r="Q117" s="89">
        <f aca="true" t="shared" si="79" ref="Q117:Q132">IF($C117="","",IF(P117&gt;0,P117*$Q$3,0))</f>
        <v>0</v>
      </c>
      <c r="R117" s="88"/>
      <c r="S117" s="89">
        <f aca="true" t="shared" si="80" ref="S117:S132">IF($C117="","",IF(R117&gt;0,R117*$S$3,0))</f>
        <v>0</v>
      </c>
      <c r="T117" s="81"/>
      <c r="U117" s="89">
        <f aca="true" t="shared" si="81" ref="U117:U132">IF($C117="","",IF(T117&gt;0,T117*$U$3,0))</f>
        <v>0</v>
      </c>
      <c r="V117" s="88"/>
      <c r="W117" s="89">
        <f aca="true" t="shared" si="82" ref="W117:W132">IF($C117="","",IF(V117&gt;0,V117*$W$3,0))</f>
        <v>0</v>
      </c>
      <c r="X117" s="88"/>
      <c r="Y117" s="89">
        <f aca="true" t="shared" si="83" ref="Y117:Y132">IF($C117="","",IF(X117&gt;0,X117*$Y$3,0))</f>
        <v>0</v>
      </c>
      <c r="Z117" s="88"/>
      <c r="AA117" s="89">
        <f aca="true" t="shared" si="84" ref="AA117:AA132">IF($C117="","",IF(Z117&gt;0,Z117*$AA$3,0))</f>
        <v>0</v>
      </c>
      <c r="AB117" s="88"/>
      <c r="AC117" s="89">
        <f aca="true" t="shared" si="85" ref="AC117:AC132">IF($C117="","",IF(AB117&gt;0,AB117*$AC$3,0))</f>
        <v>0</v>
      </c>
      <c r="AD117" s="88"/>
      <c r="AE117" s="89">
        <f aca="true" t="shared" si="86" ref="AE117:AE132">IF($C117="","",IF(AD117&gt;0,AD117*$AE$3,0))</f>
        <v>0</v>
      </c>
      <c r="AF117" s="92">
        <f aca="true" t="shared" si="87" ref="AF117:AF132">IF(H117="mimo soutěž",0.01,IF(C117="",0,IF(ISNUMBER(IF(COUNTIF($J$103:$J$132,"&gt;=0")=COUNTIF($C$103:$C$132,"&gt;"""),K117,0)+IF(COUNTIF($L$103:$L$132,"&gt;=0")=COUNTIF($C$103:$C$132,"&gt;"""),M117,0)+IF(COUNTIF($N$103:$N$132,"&gt;=0")=COUNTIF($C$103:$C$132,"&gt;"""),O117,0)+IF(COUNTIF($P$103:$P$132,"&gt;=0")=COUNTIF($C$103:$C$132,"&gt;"""),Q117,0)+IF(COUNTIF($R$103:$R$132,"&gt;=0")=COUNTIF($C$103:$C$132,"&gt;"""),S117,0)+IF(COUNTIF($T$103:$T$132,"&gt;=0")=COUNTIF($C$103:$C$132,"&gt;"""),U117,0)+IF(COUNTIF($V$103:$V$132,"&gt;=0")=COUNTIF($C$103:$C$132,"&gt;"""),W117,0)+IF(COUNTIF($X$103:$X$132,"&gt;=0")=COUNTIF($C$103:$C$132,"&gt;"""),Y117,0)+IF(COUNTIF($Z$103:$Z$132,"&gt;=0")=COUNTIF($C$103:$C$132,"&gt;"""),AA117,0)+IF(COUNTIF($AB$103:$AB$132,"&gt;=0")=COUNTIF($C$103:$C$132,"&gt;"""),AC117,0)+IF(COUNTIF($AD$103:$AD$132,"&gt;=0")=COUNTIF($C$103:$C$132,"&gt;"""),AE117,0)),IF(COUNTIF($J$103:$J$132,"&gt;=0")=COUNTIF($C$103:$C$132,"&gt;"""),K117,0)+IF(COUNTIF($L$103:$L$132,"&gt;=0")=COUNTIF($C$103:$C$132,"&gt;"""),M117,0)+IF(COUNTIF($N$103:$N$132,"&gt;=0")=COUNTIF($C$103:$C$132,"&gt;"""),O117,0)+IF(COUNTIF($P$103:$P$132,"&gt;=0")=COUNTIF($C$103:$C$132,"&gt;"""),Q117,0)+IF(COUNTIF($R$103:$R$132,"&gt;=0")=COUNTIF($C$103:$C$132,"&gt;"""),S117,0)+IF(COUNTIF($T$103:$T$132,"&gt;=0")=COUNTIF($C$103:$C$132,"&gt;"""),U117,0)+IF(COUNTIF($V$103:$V$132,"&gt;=0")=COUNTIF($C$103:$C$132,"&gt;"""),W117,0)+IF(COUNTIF($X$103:$X$132,"&gt;=0")=COUNTIF($C$103:$C$132,"&gt;"""),Y117,0)+IF(COUNTIF($Z$103:$Z$132,"&gt;=0")=COUNTIF($C$103:$C$132,"&gt;"""),AA117,0)+IF(COUNTIF($AB$103:$AB$132,"&gt;=0")=COUNTIF($C$103:$C$132,"&gt;"""),AC117,0)+IF(COUNTIF($AD$103:$AD$132,"&gt;=0")=COUNTIF($C$103:$C$132,"&gt;"""),AE117,0),"")))</f>
        <v>0</v>
      </c>
      <c r="AG117" s="93">
        <f aca="true" t="shared" si="88" ref="AG117:AG132">IF(SUMIF(AE117,"&gt;0")+SUMIF(AC117,"&gt;0")+SUMIF(AA117,"&gt;0")+SUMIF(Y117,"&gt;0")+SUMIF(W117,"&gt;0")+SUMIF(U117,"&gt;0")+SUMIF(S117,"&gt;0")+SUMIF(Q117,"&gt;0")+SUMIF(O117,"&gt;0")+SUMIF(M117,"&gt;0")+SUMIF(K117,"&gt;0")&gt;0,SUMIF(AE117,"&gt;0")+SUMIF(AC117,"&gt;0")+SUMIF(AA117,"&gt;0")+SUMIF(Y117,"&gt;0")+SUMIF(W117,"&gt;0")+SUMIF(U117,"&gt;0")+SUMIF(S117,"&gt;0")+SUMIF(Q117,"&gt;0")+SUMIF(O117,"&gt;0")+SUMIF(M117,"&gt;0")+SUMIF(K117,"&gt;0"),"")</f>
        <v>0</v>
      </c>
      <c r="AH117" s="94">
        <f aca="true" t="shared" si="89" ref="AH117:AH132">IF(AG117="","",IF(H117="mimo soutěž","X",IF(AND(AG117&gt;0,AG117&lt;&gt;AG116,AG117&lt;&gt;AG118),A117,IF(AND(AG117&gt;0,AG117=AG116,AG117&lt;&gt;AG115,AG117&lt;&gt;AG118),A116&amp;$AI$5&amp;A117,IF(AND(AG117&gt;0,AG117&lt;&gt;AG116,AG117=AG118,AG117&lt;&gt;AG119),A117&amp;$AI$5&amp;A118,IF(AND(AG117&gt;0,AG117=AG115,AG117&lt;&gt;AG114,AG117&lt;&gt;AG118),A115&amp;$AI$5&amp;A117,IF(AND(AG117&gt;0,AG117=AG116,AG117&lt;&gt;AG115,AG117=AG118,AG117&lt;&gt;AG119),A116&amp;$AI$5&amp;A118,IF(AND(AG117&gt;0,AG117&lt;&gt;AG116,AG117=AG119,AG117&lt;&gt;AG120),A117&amp;$AI$5&amp;A119,IF(AND(AG117&gt;0,AG117=AG114,AG117&lt;&gt;AG113,AG117&lt;&gt;AG118),A114&amp;$AI$5&amp;A117,IF(AND(AG117&gt;0,AG117=AG115,AG117&lt;&gt;AG114,AG117=AG118,AG117&lt;&gt;AG119),A115&amp;$AI$5&amp;A118,IF(AND(AG117&gt;0,AG117=AG116,AG117&lt;&gt;AG115,AG117=AG119,AG117&lt;&gt;AG120),A116&amp;$AI$5&amp;A119,IF(AND(AG117&gt;0,AG117&lt;&gt;AG116,AG117=AG120,AG117&lt;&gt;AG121),A117&amp;$AI$5&amp;A120,IF(AND(AG117&gt;0,AG117=AG113,AG117&lt;&gt;AG112,AG117&lt;&gt;AG118),A113&amp;$AI$5&amp;A117,IF(AND(AG117&gt;0,AG117=AG114,AG117&lt;&gt;AG113,AG117=AG118,AG117&lt;&gt;AG119),A114&amp;$AI$5&amp;A118,IF(AND(AG117&gt;0,AG117=AG115,AG117&lt;&gt;AG114,AG117=AG119,AG117&lt;&gt;AG120),A115&amp;$AI$5&amp;A119,IF(AND(AG117&gt;0,AG117=AG116,AG117&lt;&gt;AG115,AG117=AG120,AG117&lt;&gt;AG121),A116&amp;$AI$5&amp;A120,IF(AND(AG117&gt;0,AG117&lt;&gt;AG116,AG117=AG121,AG117&lt;&gt;AG122),A117&amp;$AI$5&amp;A121,"")))))))))))))))))</f>
        <v>0</v>
      </c>
      <c r="AI117" s="95">
        <f ca="1" t="shared" si="68"/>
        <v>0</v>
      </c>
      <c r="AJ117" s="99" t="e">
        <f t="shared" si="70"/>
        <v>#N/A</v>
      </c>
      <c r="AK117" s="99" t="e">
        <f t="shared" si="71"/>
        <v>#N/A</v>
      </c>
      <c r="AL117" s="97" t="e">
        <f t="shared" si="72"/>
        <v>#N/A</v>
      </c>
      <c r="AM117" s="97" t="e">
        <f t="shared" si="73"/>
        <v>#N/A</v>
      </c>
      <c r="AN117" s="100" t="e">
        <f t="shared" si="69"/>
        <v>#N/A</v>
      </c>
    </row>
    <row r="118" spans="1:40" s="97" customFormat="1" ht="15" customHeight="1" hidden="1">
      <c r="A118" s="81">
        <f t="shared" si="74"/>
        <v>16</v>
      </c>
      <c r="B118" s="82" t="e">
        <f t="shared" si="75"/>
        <v>#N/A</v>
      </c>
      <c r="C118" s="83"/>
      <c r="D118" s="83"/>
      <c r="E118" s="82"/>
      <c r="F118" s="84"/>
      <c r="G118" s="85"/>
      <c r="H118" s="86"/>
      <c r="I118" s="87"/>
      <c r="J118" s="88"/>
      <c r="K118" s="89">
        <f t="shared" si="76"/>
        <v>0</v>
      </c>
      <c r="L118" s="88"/>
      <c r="M118" s="89">
        <f t="shared" si="77"/>
        <v>0</v>
      </c>
      <c r="N118" s="88"/>
      <c r="O118" s="89">
        <f t="shared" si="78"/>
        <v>0</v>
      </c>
      <c r="P118" s="88"/>
      <c r="Q118" s="89">
        <f t="shared" si="79"/>
        <v>0</v>
      </c>
      <c r="R118" s="88"/>
      <c r="S118" s="89">
        <f t="shared" si="80"/>
        <v>0</v>
      </c>
      <c r="T118" s="81"/>
      <c r="U118" s="89">
        <f t="shared" si="81"/>
        <v>0</v>
      </c>
      <c r="V118" s="88"/>
      <c r="W118" s="89">
        <f t="shared" si="82"/>
        <v>0</v>
      </c>
      <c r="X118" s="88"/>
      <c r="Y118" s="89">
        <f t="shared" si="83"/>
        <v>0</v>
      </c>
      <c r="Z118" s="88"/>
      <c r="AA118" s="89">
        <f t="shared" si="84"/>
        <v>0</v>
      </c>
      <c r="AB118" s="88"/>
      <c r="AC118" s="89">
        <f t="shared" si="85"/>
        <v>0</v>
      </c>
      <c r="AD118" s="88"/>
      <c r="AE118" s="89">
        <f t="shared" si="86"/>
        <v>0</v>
      </c>
      <c r="AF118" s="92">
        <f t="shared" si="87"/>
        <v>0</v>
      </c>
      <c r="AG118" s="93">
        <f t="shared" si="88"/>
        <v>0</v>
      </c>
      <c r="AH118" s="94">
        <f t="shared" si="89"/>
        <v>0</v>
      </c>
      <c r="AI118" s="95">
        <f ca="1" t="shared" si="68"/>
        <v>0</v>
      </c>
      <c r="AJ118" s="99" t="e">
        <f t="shared" si="70"/>
        <v>#N/A</v>
      </c>
      <c r="AK118" s="99" t="e">
        <f t="shared" si="71"/>
        <v>#N/A</v>
      </c>
      <c r="AL118" s="97" t="e">
        <f t="shared" si="72"/>
        <v>#N/A</v>
      </c>
      <c r="AM118" s="97" t="e">
        <f t="shared" si="73"/>
        <v>#N/A</v>
      </c>
      <c r="AN118" s="100" t="e">
        <f t="shared" si="69"/>
        <v>#N/A</v>
      </c>
    </row>
    <row r="119" spans="1:40" s="97" customFormat="1" ht="15" customHeight="1" hidden="1">
      <c r="A119" s="81">
        <f t="shared" si="74"/>
        <v>17</v>
      </c>
      <c r="B119" s="82" t="e">
        <f t="shared" si="75"/>
        <v>#N/A</v>
      </c>
      <c r="C119" s="83"/>
      <c r="D119" s="83"/>
      <c r="E119" s="82"/>
      <c r="F119" s="84"/>
      <c r="G119" s="85"/>
      <c r="H119" s="86"/>
      <c r="I119" s="87"/>
      <c r="J119" s="88"/>
      <c r="K119" s="89">
        <f t="shared" si="76"/>
        <v>0</v>
      </c>
      <c r="L119" s="88"/>
      <c r="M119" s="89">
        <f t="shared" si="77"/>
        <v>0</v>
      </c>
      <c r="N119" s="88"/>
      <c r="O119" s="89">
        <f t="shared" si="78"/>
        <v>0</v>
      </c>
      <c r="P119" s="88"/>
      <c r="Q119" s="89">
        <f t="shared" si="79"/>
        <v>0</v>
      </c>
      <c r="R119" s="88"/>
      <c r="S119" s="89">
        <f t="shared" si="80"/>
        <v>0</v>
      </c>
      <c r="T119" s="81"/>
      <c r="U119" s="89">
        <f t="shared" si="81"/>
        <v>0</v>
      </c>
      <c r="V119" s="88"/>
      <c r="W119" s="89">
        <f t="shared" si="82"/>
        <v>0</v>
      </c>
      <c r="X119" s="88"/>
      <c r="Y119" s="89">
        <f t="shared" si="83"/>
        <v>0</v>
      </c>
      <c r="Z119" s="88"/>
      <c r="AA119" s="89">
        <f t="shared" si="84"/>
        <v>0</v>
      </c>
      <c r="AB119" s="88"/>
      <c r="AC119" s="89">
        <f t="shared" si="85"/>
        <v>0</v>
      </c>
      <c r="AD119" s="88"/>
      <c r="AE119" s="89">
        <f t="shared" si="86"/>
        <v>0</v>
      </c>
      <c r="AF119" s="92">
        <f t="shared" si="87"/>
        <v>0</v>
      </c>
      <c r="AG119" s="93">
        <f t="shared" si="88"/>
        <v>0</v>
      </c>
      <c r="AH119" s="94">
        <f t="shared" si="89"/>
        <v>0</v>
      </c>
      <c r="AI119" s="95">
        <f ca="1" t="shared" si="68"/>
        <v>0</v>
      </c>
      <c r="AJ119" s="99" t="e">
        <f t="shared" si="70"/>
        <v>#N/A</v>
      </c>
      <c r="AK119" s="99" t="e">
        <f t="shared" si="71"/>
        <v>#N/A</v>
      </c>
      <c r="AL119" s="97" t="e">
        <f t="shared" si="72"/>
        <v>#N/A</v>
      </c>
      <c r="AM119" s="97" t="e">
        <f t="shared" si="73"/>
        <v>#N/A</v>
      </c>
      <c r="AN119" s="100" t="e">
        <f t="shared" si="69"/>
        <v>#N/A</v>
      </c>
    </row>
    <row r="120" spans="1:40" s="97" customFormat="1" ht="15" customHeight="1" hidden="1">
      <c r="A120" s="81">
        <f t="shared" si="74"/>
        <v>18</v>
      </c>
      <c r="B120" s="82" t="e">
        <f t="shared" si="75"/>
        <v>#N/A</v>
      </c>
      <c r="C120" s="83"/>
      <c r="D120" s="83"/>
      <c r="E120" s="82"/>
      <c r="F120" s="84"/>
      <c r="G120" s="85"/>
      <c r="H120" s="86"/>
      <c r="I120" s="87"/>
      <c r="J120" s="88"/>
      <c r="K120" s="89">
        <f t="shared" si="76"/>
        <v>0</v>
      </c>
      <c r="L120" s="88"/>
      <c r="M120" s="89">
        <f t="shared" si="77"/>
        <v>0</v>
      </c>
      <c r="N120" s="88"/>
      <c r="O120" s="89">
        <f t="shared" si="78"/>
        <v>0</v>
      </c>
      <c r="P120" s="88"/>
      <c r="Q120" s="89">
        <f t="shared" si="79"/>
        <v>0</v>
      </c>
      <c r="R120" s="88"/>
      <c r="S120" s="89">
        <f t="shared" si="80"/>
        <v>0</v>
      </c>
      <c r="T120" s="81"/>
      <c r="U120" s="89">
        <f t="shared" si="81"/>
        <v>0</v>
      </c>
      <c r="V120" s="88"/>
      <c r="W120" s="89">
        <f t="shared" si="82"/>
        <v>0</v>
      </c>
      <c r="X120" s="88"/>
      <c r="Y120" s="89">
        <f t="shared" si="83"/>
        <v>0</v>
      </c>
      <c r="Z120" s="88"/>
      <c r="AA120" s="89">
        <f t="shared" si="84"/>
        <v>0</v>
      </c>
      <c r="AB120" s="88"/>
      <c r="AC120" s="89">
        <f t="shared" si="85"/>
        <v>0</v>
      </c>
      <c r="AD120" s="88"/>
      <c r="AE120" s="89">
        <f t="shared" si="86"/>
        <v>0</v>
      </c>
      <c r="AF120" s="92">
        <f t="shared" si="87"/>
        <v>0</v>
      </c>
      <c r="AG120" s="93">
        <f t="shared" si="88"/>
        <v>0</v>
      </c>
      <c r="AH120" s="94">
        <f t="shared" si="89"/>
        <v>0</v>
      </c>
      <c r="AI120" s="95">
        <f ca="1" t="shared" si="68"/>
        <v>0</v>
      </c>
      <c r="AJ120" s="99" t="e">
        <f t="shared" si="70"/>
        <v>#N/A</v>
      </c>
      <c r="AK120" s="99" t="e">
        <f t="shared" si="71"/>
        <v>#N/A</v>
      </c>
      <c r="AL120" s="97" t="e">
        <f t="shared" si="72"/>
        <v>#N/A</v>
      </c>
      <c r="AM120" s="97" t="e">
        <f t="shared" si="73"/>
        <v>#N/A</v>
      </c>
      <c r="AN120" s="100" t="e">
        <f t="shared" si="69"/>
        <v>#N/A</v>
      </c>
    </row>
    <row r="121" spans="1:40" s="97" customFormat="1" ht="15" customHeight="1" hidden="1">
      <c r="A121" s="81">
        <f t="shared" si="74"/>
        <v>19</v>
      </c>
      <c r="B121" s="82" t="e">
        <f t="shared" si="75"/>
        <v>#N/A</v>
      </c>
      <c r="C121" s="83"/>
      <c r="D121" s="83"/>
      <c r="E121" s="82"/>
      <c r="F121" s="84"/>
      <c r="G121" s="85"/>
      <c r="H121" s="86"/>
      <c r="I121" s="87"/>
      <c r="J121" s="88"/>
      <c r="K121" s="89">
        <f t="shared" si="76"/>
        <v>0</v>
      </c>
      <c r="L121" s="88"/>
      <c r="M121" s="89">
        <f t="shared" si="77"/>
        <v>0</v>
      </c>
      <c r="N121" s="88"/>
      <c r="O121" s="89">
        <f t="shared" si="78"/>
        <v>0</v>
      </c>
      <c r="P121" s="88"/>
      <c r="Q121" s="89">
        <f t="shared" si="79"/>
        <v>0</v>
      </c>
      <c r="R121" s="88"/>
      <c r="S121" s="89">
        <f t="shared" si="80"/>
        <v>0</v>
      </c>
      <c r="T121" s="81"/>
      <c r="U121" s="89">
        <f t="shared" si="81"/>
        <v>0</v>
      </c>
      <c r="V121" s="88"/>
      <c r="W121" s="89">
        <f t="shared" si="82"/>
        <v>0</v>
      </c>
      <c r="X121" s="88"/>
      <c r="Y121" s="89">
        <f t="shared" si="83"/>
        <v>0</v>
      </c>
      <c r="Z121" s="88"/>
      <c r="AA121" s="89">
        <f t="shared" si="84"/>
        <v>0</v>
      </c>
      <c r="AB121" s="88"/>
      <c r="AC121" s="89">
        <f t="shared" si="85"/>
        <v>0</v>
      </c>
      <c r="AD121" s="88"/>
      <c r="AE121" s="89">
        <f t="shared" si="86"/>
        <v>0</v>
      </c>
      <c r="AF121" s="92">
        <f t="shared" si="87"/>
        <v>0</v>
      </c>
      <c r="AG121" s="93">
        <f t="shared" si="88"/>
        <v>0</v>
      </c>
      <c r="AH121" s="94">
        <f t="shared" si="89"/>
        <v>0</v>
      </c>
      <c r="AI121" s="95">
        <f ca="1" t="shared" si="68"/>
        <v>0</v>
      </c>
      <c r="AJ121" s="99" t="e">
        <f t="shared" si="70"/>
        <v>#N/A</v>
      </c>
      <c r="AK121" s="99" t="e">
        <f t="shared" si="71"/>
        <v>#N/A</v>
      </c>
      <c r="AL121" s="97" t="e">
        <f t="shared" si="72"/>
        <v>#N/A</v>
      </c>
      <c r="AM121" s="97" t="e">
        <f t="shared" si="73"/>
        <v>#N/A</v>
      </c>
      <c r="AN121" s="100" t="e">
        <f t="shared" si="69"/>
        <v>#N/A</v>
      </c>
    </row>
    <row r="122" spans="1:40" s="97" customFormat="1" ht="15" customHeight="1" hidden="1">
      <c r="A122" s="81">
        <f t="shared" si="74"/>
        <v>20</v>
      </c>
      <c r="B122" s="82" t="e">
        <f t="shared" si="75"/>
        <v>#N/A</v>
      </c>
      <c r="C122" s="83"/>
      <c r="D122" s="83"/>
      <c r="E122" s="82"/>
      <c r="F122" s="84"/>
      <c r="G122" s="85"/>
      <c r="H122" s="86"/>
      <c r="I122" s="87"/>
      <c r="J122" s="88"/>
      <c r="K122" s="89">
        <f t="shared" si="76"/>
        <v>0</v>
      </c>
      <c r="L122" s="88"/>
      <c r="M122" s="89">
        <f t="shared" si="77"/>
        <v>0</v>
      </c>
      <c r="N122" s="88"/>
      <c r="O122" s="89">
        <f t="shared" si="78"/>
        <v>0</v>
      </c>
      <c r="P122" s="88"/>
      <c r="Q122" s="89">
        <f t="shared" si="79"/>
        <v>0</v>
      </c>
      <c r="R122" s="88"/>
      <c r="S122" s="89">
        <f t="shared" si="80"/>
        <v>0</v>
      </c>
      <c r="T122" s="81"/>
      <c r="U122" s="89">
        <f t="shared" si="81"/>
        <v>0</v>
      </c>
      <c r="V122" s="88"/>
      <c r="W122" s="89">
        <f t="shared" si="82"/>
        <v>0</v>
      </c>
      <c r="X122" s="88"/>
      <c r="Y122" s="89">
        <f t="shared" si="83"/>
        <v>0</v>
      </c>
      <c r="Z122" s="88"/>
      <c r="AA122" s="89">
        <f t="shared" si="84"/>
        <v>0</v>
      </c>
      <c r="AB122" s="88"/>
      <c r="AC122" s="89">
        <f t="shared" si="85"/>
        <v>0</v>
      </c>
      <c r="AD122" s="88"/>
      <c r="AE122" s="89">
        <f t="shared" si="86"/>
        <v>0</v>
      </c>
      <c r="AF122" s="92">
        <f t="shared" si="87"/>
        <v>0</v>
      </c>
      <c r="AG122" s="93">
        <f t="shared" si="88"/>
        <v>0</v>
      </c>
      <c r="AH122" s="94">
        <f t="shared" si="89"/>
        <v>0</v>
      </c>
      <c r="AI122" s="95">
        <f ca="1" t="shared" si="68"/>
        <v>0</v>
      </c>
      <c r="AJ122" s="99" t="e">
        <f t="shared" si="70"/>
        <v>#N/A</v>
      </c>
      <c r="AK122" s="99" t="e">
        <f t="shared" si="71"/>
        <v>#N/A</v>
      </c>
      <c r="AL122" s="97" t="e">
        <f t="shared" si="72"/>
        <v>#N/A</v>
      </c>
      <c r="AM122" s="97" t="e">
        <f t="shared" si="73"/>
        <v>#N/A</v>
      </c>
      <c r="AN122" s="100" t="e">
        <f t="shared" si="69"/>
        <v>#N/A</v>
      </c>
    </row>
    <row r="123" spans="1:40" s="97" customFormat="1" ht="15" customHeight="1" hidden="1">
      <c r="A123" s="81">
        <f t="shared" si="74"/>
        <v>21</v>
      </c>
      <c r="B123" s="82" t="e">
        <f t="shared" si="75"/>
        <v>#N/A</v>
      </c>
      <c r="C123" s="83"/>
      <c r="D123" s="83"/>
      <c r="E123" s="82"/>
      <c r="F123" s="84"/>
      <c r="G123" s="85"/>
      <c r="H123" s="86"/>
      <c r="I123" s="87"/>
      <c r="J123" s="88"/>
      <c r="K123" s="89">
        <f t="shared" si="76"/>
        <v>0</v>
      </c>
      <c r="L123" s="88"/>
      <c r="M123" s="89">
        <f t="shared" si="77"/>
        <v>0</v>
      </c>
      <c r="N123" s="88"/>
      <c r="O123" s="89">
        <f t="shared" si="78"/>
        <v>0</v>
      </c>
      <c r="P123" s="88"/>
      <c r="Q123" s="89">
        <f t="shared" si="79"/>
        <v>0</v>
      </c>
      <c r="R123" s="88"/>
      <c r="S123" s="89">
        <f t="shared" si="80"/>
        <v>0</v>
      </c>
      <c r="T123" s="81"/>
      <c r="U123" s="89">
        <f t="shared" si="81"/>
        <v>0</v>
      </c>
      <c r="V123" s="88"/>
      <c r="W123" s="89">
        <f t="shared" si="82"/>
        <v>0</v>
      </c>
      <c r="X123" s="88"/>
      <c r="Y123" s="89">
        <f t="shared" si="83"/>
        <v>0</v>
      </c>
      <c r="Z123" s="88"/>
      <c r="AA123" s="89">
        <f t="shared" si="84"/>
        <v>0</v>
      </c>
      <c r="AB123" s="88"/>
      <c r="AC123" s="89">
        <f t="shared" si="85"/>
        <v>0</v>
      </c>
      <c r="AD123" s="88"/>
      <c r="AE123" s="89">
        <f t="shared" si="86"/>
        <v>0</v>
      </c>
      <c r="AF123" s="92">
        <f t="shared" si="87"/>
        <v>0</v>
      </c>
      <c r="AG123" s="93">
        <f t="shared" si="88"/>
        <v>0</v>
      </c>
      <c r="AH123" s="94">
        <f t="shared" si="89"/>
        <v>0</v>
      </c>
      <c r="AI123" s="95">
        <f ca="1" t="shared" si="68"/>
        <v>0</v>
      </c>
      <c r="AJ123" s="99" t="e">
        <f t="shared" si="70"/>
        <v>#N/A</v>
      </c>
      <c r="AK123" s="99" t="e">
        <f t="shared" si="71"/>
        <v>#N/A</v>
      </c>
      <c r="AL123" s="97" t="e">
        <f t="shared" si="72"/>
        <v>#N/A</v>
      </c>
      <c r="AM123" s="97" t="e">
        <f t="shared" si="73"/>
        <v>#N/A</v>
      </c>
      <c r="AN123" s="100" t="e">
        <f t="shared" si="69"/>
        <v>#N/A</v>
      </c>
    </row>
    <row r="124" spans="1:40" s="97" customFormat="1" ht="15" customHeight="1" hidden="1">
      <c r="A124" s="81">
        <f t="shared" si="74"/>
        <v>22</v>
      </c>
      <c r="B124" s="82" t="e">
        <f t="shared" si="75"/>
        <v>#N/A</v>
      </c>
      <c r="C124" s="83"/>
      <c r="D124" s="83"/>
      <c r="E124" s="82"/>
      <c r="F124" s="84"/>
      <c r="G124" s="85"/>
      <c r="H124" s="86"/>
      <c r="I124" s="87"/>
      <c r="J124" s="88"/>
      <c r="K124" s="89">
        <f t="shared" si="76"/>
        <v>0</v>
      </c>
      <c r="L124" s="88"/>
      <c r="M124" s="89">
        <f t="shared" si="77"/>
        <v>0</v>
      </c>
      <c r="N124" s="88"/>
      <c r="O124" s="89">
        <f t="shared" si="78"/>
        <v>0</v>
      </c>
      <c r="P124" s="88"/>
      <c r="Q124" s="89">
        <f t="shared" si="79"/>
        <v>0</v>
      </c>
      <c r="R124" s="88"/>
      <c r="S124" s="89">
        <f t="shared" si="80"/>
        <v>0</v>
      </c>
      <c r="T124" s="81"/>
      <c r="U124" s="89">
        <f t="shared" si="81"/>
        <v>0</v>
      </c>
      <c r="V124" s="88"/>
      <c r="W124" s="89">
        <f t="shared" si="82"/>
        <v>0</v>
      </c>
      <c r="X124" s="88"/>
      <c r="Y124" s="89">
        <f t="shared" si="83"/>
        <v>0</v>
      </c>
      <c r="Z124" s="88"/>
      <c r="AA124" s="89">
        <f t="shared" si="84"/>
        <v>0</v>
      </c>
      <c r="AB124" s="88"/>
      <c r="AC124" s="89">
        <f t="shared" si="85"/>
        <v>0</v>
      </c>
      <c r="AD124" s="88"/>
      <c r="AE124" s="89">
        <f t="shared" si="86"/>
        <v>0</v>
      </c>
      <c r="AF124" s="92">
        <f t="shared" si="87"/>
        <v>0</v>
      </c>
      <c r="AG124" s="93">
        <f t="shared" si="88"/>
        <v>0</v>
      </c>
      <c r="AH124" s="94">
        <f t="shared" si="89"/>
        <v>0</v>
      </c>
      <c r="AI124" s="95">
        <f ca="1" t="shared" si="68"/>
        <v>0</v>
      </c>
      <c r="AJ124" s="99" t="e">
        <f t="shared" si="70"/>
        <v>#N/A</v>
      </c>
      <c r="AK124" s="99" t="e">
        <f t="shared" si="71"/>
        <v>#N/A</v>
      </c>
      <c r="AL124" s="97" t="e">
        <f t="shared" si="72"/>
        <v>#N/A</v>
      </c>
      <c r="AM124" s="97" t="e">
        <f t="shared" si="73"/>
        <v>#N/A</v>
      </c>
      <c r="AN124" s="100" t="e">
        <f t="shared" si="69"/>
        <v>#N/A</v>
      </c>
    </row>
    <row r="125" spans="1:40" s="97" customFormat="1" ht="15" customHeight="1" hidden="1">
      <c r="A125" s="81">
        <f t="shared" si="74"/>
        <v>23</v>
      </c>
      <c r="B125" s="82" t="e">
        <f t="shared" si="75"/>
        <v>#N/A</v>
      </c>
      <c r="C125" s="83"/>
      <c r="D125" s="83"/>
      <c r="E125" s="82"/>
      <c r="F125" s="84"/>
      <c r="G125" s="85"/>
      <c r="H125" s="86"/>
      <c r="I125" s="87"/>
      <c r="J125" s="88"/>
      <c r="K125" s="89">
        <f t="shared" si="76"/>
        <v>0</v>
      </c>
      <c r="L125" s="88"/>
      <c r="M125" s="89">
        <f t="shared" si="77"/>
        <v>0</v>
      </c>
      <c r="N125" s="88"/>
      <c r="O125" s="89">
        <f t="shared" si="78"/>
        <v>0</v>
      </c>
      <c r="P125" s="88"/>
      <c r="Q125" s="89">
        <f t="shared" si="79"/>
        <v>0</v>
      </c>
      <c r="R125" s="88"/>
      <c r="S125" s="89">
        <f t="shared" si="80"/>
        <v>0</v>
      </c>
      <c r="T125" s="81"/>
      <c r="U125" s="89">
        <f t="shared" si="81"/>
        <v>0</v>
      </c>
      <c r="V125" s="88"/>
      <c r="W125" s="89">
        <f t="shared" si="82"/>
        <v>0</v>
      </c>
      <c r="X125" s="88"/>
      <c r="Y125" s="89">
        <f t="shared" si="83"/>
        <v>0</v>
      </c>
      <c r="Z125" s="88"/>
      <c r="AA125" s="89">
        <f t="shared" si="84"/>
        <v>0</v>
      </c>
      <c r="AB125" s="88"/>
      <c r="AC125" s="89">
        <f t="shared" si="85"/>
        <v>0</v>
      </c>
      <c r="AD125" s="88"/>
      <c r="AE125" s="89">
        <f t="shared" si="86"/>
        <v>0</v>
      </c>
      <c r="AF125" s="92">
        <f t="shared" si="87"/>
        <v>0</v>
      </c>
      <c r="AG125" s="93">
        <f t="shared" si="88"/>
        <v>0</v>
      </c>
      <c r="AH125" s="94">
        <f t="shared" si="89"/>
        <v>0</v>
      </c>
      <c r="AI125" s="95">
        <f ca="1" t="shared" si="68"/>
        <v>0</v>
      </c>
      <c r="AJ125" s="99" t="e">
        <f t="shared" si="70"/>
        <v>#N/A</v>
      </c>
      <c r="AK125" s="99" t="e">
        <f t="shared" si="71"/>
        <v>#N/A</v>
      </c>
      <c r="AL125" s="97" t="e">
        <f t="shared" si="72"/>
        <v>#N/A</v>
      </c>
      <c r="AM125" s="97" t="e">
        <f t="shared" si="73"/>
        <v>#N/A</v>
      </c>
      <c r="AN125" s="100" t="e">
        <f t="shared" si="69"/>
        <v>#N/A</v>
      </c>
    </row>
    <row r="126" spans="1:40" s="97" customFormat="1" ht="15" customHeight="1" hidden="1">
      <c r="A126" s="81">
        <f t="shared" si="74"/>
        <v>24</v>
      </c>
      <c r="B126" s="82" t="e">
        <f t="shared" si="75"/>
        <v>#N/A</v>
      </c>
      <c r="C126" s="83"/>
      <c r="D126" s="83"/>
      <c r="E126" s="82"/>
      <c r="F126" s="84"/>
      <c r="G126" s="85"/>
      <c r="H126" s="86"/>
      <c r="I126" s="87"/>
      <c r="J126" s="88"/>
      <c r="K126" s="89">
        <f t="shared" si="76"/>
        <v>0</v>
      </c>
      <c r="L126" s="88"/>
      <c r="M126" s="89">
        <f t="shared" si="77"/>
        <v>0</v>
      </c>
      <c r="N126" s="88"/>
      <c r="O126" s="89">
        <f t="shared" si="78"/>
        <v>0</v>
      </c>
      <c r="P126" s="88"/>
      <c r="Q126" s="89">
        <f t="shared" si="79"/>
        <v>0</v>
      </c>
      <c r="R126" s="88"/>
      <c r="S126" s="89">
        <f t="shared" si="80"/>
        <v>0</v>
      </c>
      <c r="T126" s="81"/>
      <c r="U126" s="89">
        <f t="shared" si="81"/>
        <v>0</v>
      </c>
      <c r="V126" s="88"/>
      <c r="W126" s="89">
        <f t="shared" si="82"/>
        <v>0</v>
      </c>
      <c r="X126" s="88"/>
      <c r="Y126" s="89">
        <f t="shared" si="83"/>
        <v>0</v>
      </c>
      <c r="Z126" s="88"/>
      <c r="AA126" s="89">
        <f t="shared" si="84"/>
        <v>0</v>
      </c>
      <c r="AB126" s="88"/>
      <c r="AC126" s="89">
        <f t="shared" si="85"/>
        <v>0</v>
      </c>
      <c r="AD126" s="88"/>
      <c r="AE126" s="89">
        <f t="shared" si="86"/>
        <v>0</v>
      </c>
      <c r="AF126" s="92">
        <f t="shared" si="87"/>
        <v>0</v>
      </c>
      <c r="AG126" s="93">
        <f t="shared" si="88"/>
        <v>0</v>
      </c>
      <c r="AH126" s="94">
        <f t="shared" si="89"/>
        <v>0</v>
      </c>
      <c r="AI126" s="95">
        <f ca="1" t="shared" si="68"/>
        <v>0</v>
      </c>
      <c r="AJ126" s="99" t="e">
        <f t="shared" si="70"/>
        <v>#N/A</v>
      </c>
      <c r="AK126" s="99" t="e">
        <f t="shared" si="71"/>
        <v>#N/A</v>
      </c>
      <c r="AL126" s="97" t="e">
        <f t="shared" si="72"/>
        <v>#N/A</v>
      </c>
      <c r="AM126" s="97" t="e">
        <f t="shared" si="73"/>
        <v>#N/A</v>
      </c>
      <c r="AN126" s="100" t="e">
        <f t="shared" si="69"/>
        <v>#N/A</v>
      </c>
    </row>
    <row r="127" spans="1:40" s="97" customFormat="1" ht="15" customHeight="1" hidden="1">
      <c r="A127" s="81">
        <f t="shared" si="74"/>
        <v>25</v>
      </c>
      <c r="B127" s="82" t="e">
        <f t="shared" si="75"/>
        <v>#N/A</v>
      </c>
      <c r="C127" s="83"/>
      <c r="D127" s="83"/>
      <c r="E127" s="82"/>
      <c r="F127" s="84"/>
      <c r="G127" s="85"/>
      <c r="H127" s="86"/>
      <c r="I127" s="87"/>
      <c r="J127" s="88"/>
      <c r="K127" s="89">
        <f t="shared" si="76"/>
        <v>0</v>
      </c>
      <c r="L127" s="88"/>
      <c r="M127" s="89">
        <f t="shared" si="77"/>
        <v>0</v>
      </c>
      <c r="N127" s="88"/>
      <c r="O127" s="89">
        <f t="shared" si="78"/>
        <v>0</v>
      </c>
      <c r="P127" s="88"/>
      <c r="Q127" s="89">
        <f t="shared" si="79"/>
        <v>0</v>
      </c>
      <c r="R127" s="88"/>
      <c r="S127" s="89">
        <f t="shared" si="80"/>
        <v>0</v>
      </c>
      <c r="T127" s="81"/>
      <c r="U127" s="89">
        <f t="shared" si="81"/>
        <v>0</v>
      </c>
      <c r="V127" s="88"/>
      <c r="W127" s="89">
        <f t="shared" si="82"/>
        <v>0</v>
      </c>
      <c r="X127" s="88"/>
      <c r="Y127" s="89">
        <f t="shared" si="83"/>
        <v>0</v>
      </c>
      <c r="Z127" s="88"/>
      <c r="AA127" s="89">
        <f t="shared" si="84"/>
        <v>0</v>
      </c>
      <c r="AB127" s="88"/>
      <c r="AC127" s="89">
        <f t="shared" si="85"/>
        <v>0</v>
      </c>
      <c r="AD127" s="88"/>
      <c r="AE127" s="89">
        <f t="shared" si="86"/>
        <v>0</v>
      </c>
      <c r="AF127" s="92">
        <f t="shared" si="87"/>
        <v>0</v>
      </c>
      <c r="AG127" s="93">
        <f t="shared" si="88"/>
        <v>0</v>
      </c>
      <c r="AH127" s="94">
        <f t="shared" si="89"/>
        <v>0</v>
      </c>
      <c r="AI127" s="95">
        <f ca="1" t="shared" si="68"/>
        <v>0</v>
      </c>
      <c r="AJ127" s="99" t="e">
        <f t="shared" si="70"/>
        <v>#N/A</v>
      </c>
      <c r="AK127" s="99" t="e">
        <f t="shared" si="71"/>
        <v>#N/A</v>
      </c>
      <c r="AL127" s="97" t="e">
        <f t="shared" si="72"/>
        <v>#N/A</v>
      </c>
      <c r="AM127" s="97" t="e">
        <f t="shared" si="73"/>
        <v>#N/A</v>
      </c>
      <c r="AN127" s="100" t="e">
        <f t="shared" si="69"/>
        <v>#N/A</v>
      </c>
    </row>
    <row r="128" spans="1:40" s="97" customFormat="1" ht="15" customHeight="1" hidden="1">
      <c r="A128" s="81">
        <f t="shared" si="74"/>
        <v>26</v>
      </c>
      <c r="B128" s="82" t="e">
        <f t="shared" si="75"/>
        <v>#N/A</v>
      </c>
      <c r="C128" s="83"/>
      <c r="D128" s="83"/>
      <c r="E128" s="82"/>
      <c r="F128" s="84"/>
      <c r="G128" s="85"/>
      <c r="H128" s="86"/>
      <c r="I128" s="87"/>
      <c r="J128" s="88"/>
      <c r="K128" s="89">
        <f t="shared" si="76"/>
        <v>0</v>
      </c>
      <c r="L128" s="88"/>
      <c r="M128" s="89">
        <f t="shared" si="77"/>
        <v>0</v>
      </c>
      <c r="N128" s="88"/>
      <c r="O128" s="89">
        <f t="shared" si="78"/>
        <v>0</v>
      </c>
      <c r="P128" s="88"/>
      <c r="Q128" s="89">
        <f t="shared" si="79"/>
        <v>0</v>
      </c>
      <c r="R128" s="88"/>
      <c r="S128" s="89">
        <f t="shared" si="80"/>
        <v>0</v>
      </c>
      <c r="T128" s="81"/>
      <c r="U128" s="89">
        <f t="shared" si="81"/>
        <v>0</v>
      </c>
      <c r="V128" s="88"/>
      <c r="W128" s="89">
        <f t="shared" si="82"/>
        <v>0</v>
      </c>
      <c r="X128" s="88"/>
      <c r="Y128" s="89">
        <f t="shared" si="83"/>
        <v>0</v>
      </c>
      <c r="Z128" s="88"/>
      <c r="AA128" s="89">
        <f t="shared" si="84"/>
        <v>0</v>
      </c>
      <c r="AB128" s="88"/>
      <c r="AC128" s="89">
        <f t="shared" si="85"/>
        <v>0</v>
      </c>
      <c r="AD128" s="88"/>
      <c r="AE128" s="89">
        <f t="shared" si="86"/>
        <v>0</v>
      </c>
      <c r="AF128" s="92">
        <f t="shared" si="87"/>
        <v>0</v>
      </c>
      <c r="AG128" s="93">
        <f t="shared" si="88"/>
        <v>0</v>
      </c>
      <c r="AH128" s="94">
        <f t="shared" si="89"/>
        <v>0</v>
      </c>
      <c r="AI128" s="95">
        <f ca="1" t="shared" si="68"/>
        <v>0</v>
      </c>
      <c r="AJ128" s="99" t="e">
        <f t="shared" si="70"/>
        <v>#N/A</v>
      </c>
      <c r="AK128" s="99" t="e">
        <f t="shared" si="71"/>
        <v>#N/A</v>
      </c>
      <c r="AL128" s="97" t="e">
        <f t="shared" si="72"/>
        <v>#N/A</v>
      </c>
      <c r="AM128" s="97" t="e">
        <f t="shared" si="73"/>
        <v>#N/A</v>
      </c>
      <c r="AN128" s="100" t="e">
        <f t="shared" si="69"/>
        <v>#N/A</v>
      </c>
    </row>
    <row r="129" spans="1:40" s="97" customFormat="1" ht="15" customHeight="1" hidden="1">
      <c r="A129" s="81">
        <f t="shared" si="74"/>
        <v>27</v>
      </c>
      <c r="B129" s="82" t="e">
        <f t="shared" si="75"/>
        <v>#N/A</v>
      </c>
      <c r="C129" s="83"/>
      <c r="D129" s="83"/>
      <c r="E129" s="82"/>
      <c r="F129" s="84"/>
      <c r="G129" s="85"/>
      <c r="H129" s="86"/>
      <c r="I129" s="87"/>
      <c r="J129" s="88"/>
      <c r="K129" s="89">
        <f t="shared" si="76"/>
        <v>0</v>
      </c>
      <c r="L129" s="88"/>
      <c r="M129" s="89">
        <f t="shared" si="77"/>
        <v>0</v>
      </c>
      <c r="N129" s="88"/>
      <c r="O129" s="89">
        <f t="shared" si="78"/>
        <v>0</v>
      </c>
      <c r="P129" s="88"/>
      <c r="Q129" s="89">
        <f t="shared" si="79"/>
        <v>0</v>
      </c>
      <c r="R129" s="88"/>
      <c r="S129" s="89">
        <f t="shared" si="80"/>
        <v>0</v>
      </c>
      <c r="T129" s="81"/>
      <c r="U129" s="89">
        <f t="shared" si="81"/>
        <v>0</v>
      </c>
      <c r="V129" s="88"/>
      <c r="W129" s="89">
        <f t="shared" si="82"/>
        <v>0</v>
      </c>
      <c r="X129" s="88"/>
      <c r="Y129" s="89">
        <f t="shared" si="83"/>
        <v>0</v>
      </c>
      <c r="Z129" s="88"/>
      <c r="AA129" s="89">
        <f t="shared" si="84"/>
        <v>0</v>
      </c>
      <c r="AB129" s="88"/>
      <c r="AC129" s="89">
        <f t="shared" si="85"/>
        <v>0</v>
      </c>
      <c r="AD129" s="88"/>
      <c r="AE129" s="89">
        <f t="shared" si="86"/>
        <v>0</v>
      </c>
      <c r="AF129" s="92">
        <f t="shared" si="87"/>
        <v>0</v>
      </c>
      <c r="AG129" s="93">
        <f t="shared" si="88"/>
        <v>0</v>
      </c>
      <c r="AH129" s="94">
        <f t="shared" si="89"/>
        <v>0</v>
      </c>
      <c r="AI129" s="95">
        <f ca="1" t="shared" si="68"/>
        <v>0</v>
      </c>
      <c r="AJ129" s="99" t="e">
        <f t="shared" si="70"/>
        <v>#N/A</v>
      </c>
      <c r="AK129" s="99" t="e">
        <f t="shared" si="71"/>
        <v>#N/A</v>
      </c>
      <c r="AL129" s="97" t="e">
        <f t="shared" si="72"/>
        <v>#N/A</v>
      </c>
      <c r="AM129" s="97" t="e">
        <f t="shared" si="73"/>
        <v>#N/A</v>
      </c>
      <c r="AN129" s="100" t="e">
        <f t="shared" si="69"/>
        <v>#N/A</v>
      </c>
    </row>
    <row r="130" spans="1:40" s="97" customFormat="1" ht="15" customHeight="1" hidden="1">
      <c r="A130" s="81">
        <f t="shared" si="74"/>
        <v>28</v>
      </c>
      <c r="B130" s="82" t="e">
        <f t="shared" si="75"/>
        <v>#N/A</v>
      </c>
      <c r="C130" s="83"/>
      <c r="D130" s="83"/>
      <c r="E130" s="82"/>
      <c r="F130" s="84"/>
      <c r="G130" s="85"/>
      <c r="H130" s="86"/>
      <c r="I130" s="87"/>
      <c r="J130" s="88"/>
      <c r="K130" s="89">
        <f t="shared" si="76"/>
        <v>0</v>
      </c>
      <c r="L130" s="88"/>
      <c r="M130" s="89">
        <f t="shared" si="77"/>
        <v>0</v>
      </c>
      <c r="N130" s="88"/>
      <c r="O130" s="89">
        <f t="shared" si="78"/>
        <v>0</v>
      </c>
      <c r="P130" s="88"/>
      <c r="Q130" s="89">
        <f t="shared" si="79"/>
        <v>0</v>
      </c>
      <c r="R130" s="88"/>
      <c r="S130" s="89">
        <f t="shared" si="80"/>
        <v>0</v>
      </c>
      <c r="T130" s="81"/>
      <c r="U130" s="89">
        <f t="shared" si="81"/>
        <v>0</v>
      </c>
      <c r="V130" s="88"/>
      <c r="W130" s="89">
        <f t="shared" si="82"/>
        <v>0</v>
      </c>
      <c r="X130" s="88"/>
      <c r="Y130" s="89">
        <f t="shared" si="83"/>
        <v>0</v>
      </c>
      <c r="Z130" s="88"/>
      <c r="AA130" s="89">
        <f t="shared" si="84"/>
        <v>0</v>
      </c>
      <c r="AB130" s="88"/>
      <c r="AC130" s="89">
        <f t="shared" si="85"/>
        <v>0</v>
      </c>
      <c r="AD130" s="88"/>
      <c r="AE130" s="89">
        <f t="shared" si="86"/>
        <v>0</v>
      </c>
      <c r="AF130" s="92">
        <f t="shared" si="87"/>
        <v>0</v>
      </c>
      <c r="AG130" s="93">
        <f t="shared" si="88"/>
        <v>0</v>
      </c>
      <c r="AH130" s="94">
        <f t="shared" si="89"/>
        <v>0</v>
      </c>
      <c r="AI130" s="95">
        <f ca="1" t="shared" si="68"/>
        <v>0</v>
      </c>
      <c r="AJ130" s="99" t="e">
        <f t="shared" si="70"/>
        <v>#N/A</v>
      </c>
      <c r="AK130" s="99" t="e">
        <f t="shared" si="71"/>
        <v>#N/A</v>
      </c>
      <c r="AL130" s="97" t="e">
        <f t="shared" si="72"/>
        <v>#N/A</v>
      </c>
      <c r="AM130" s="97" t="e">
        <f t="shared" si="73"/>
        <v>#N/A</v>
      </c>
      <c r="AN130" s="100" t="e">
        <f t="shared" si="69"/>
        <v>#N/A</v>
      </c>
    </row>
    <row r="131" spans="1:40" s="97" customFormat="1" ht="15" customHeight="1" hidden="1">
      <c r="A131" s="81">
        <f t="shared" si="74"/>
        <v>29</v>
      </c>
      <c r="B131" s="82" t="e">
        <f t="shared" si="75"/>
        <v>#N/A</v>
      </c>
      <c r="C131" s="83"/>
      <c r="D131" s="83"/>
      <c r="E131" s="82"/>
      <c r="F131" s="84"/>
      <c r="G131" s="85"/>
      <c r="H131" s="86"/>
      <c r="I131" s="87"/>
      <c r="J131" s="88"/>
      <c r="K131" s="89">
        <f t="shared" si="76"/>
        <v>0</v>
      </c>
      <c r="L131" s="88"/>
      <c r="M131" s="89">
        <f t="shared" si="77"/>
        <v>0</v>
      </c>
      <c r="N131" s="88"/>
      <c r="O131" s="89">
        <f t="shared" si="78"/>
        <v>0</v>
      </c>
      <c r="P131" s="88"/>
      <c r="Q131" s="89">
        <f t="shared" si="79"/>
        <v>0</v>
      </c>
      <c r="R131" s="88"/>
      <c r="S131" s="89">
        <f t="shared" si="80"/>
        <v>0</v>
      </c>
      <c r="T131" s="81"/>
      <c r="U131" s="89">
        <f t="shared" si="81"/>
        <v>0</v>
      </c>
      <c r="V131" s="88"/>
      <c r="W131" s="89">
        <f t="shared" si="82"/>
        <v>0</v>
      </c>
      <c r="X131" s="88"/>
      <c r="Y131" s="89">
        <f t="shared" si="83"/>
        <v>0</v>
      </c>
      <c r="Z131" s="88"/>
      <c r="AA131" s="89">
        <f t="shared" si="84"/>
        <v>0</v>
      </c>
      <c r="AB131" s="88"/>
      <c r="AC131" s="89">
        <f t="shared" si="85"/>
        <v>0</v>
      </c>
      <c r="AD131" s="88"/>
      <c r="AE131" s="89">
        <f t="shared" si="86"/>
        <v>0</v>
      </c>
      <c r="AF131" s="92">
        <f t="shared" si="87"/>
        <v>0</v>
      </c>
      <c r="AG131" s="93">
        <f t="shared" si="88"/>
        <v>0</v>
      </c>
      <c r="AH131" s="94">
        <f t="shared" si="89"/>
        <v>0</v>
      </c>
      <c r="AI131" s="95">
        <f ca="1" t="shared" si="68"/>
        <v>0</v>
      </c>
      <c r="AJ131" s="99" t="e">
        <f t="shared" si="70"/>
        <v>#N/A</v>
      </c>
      <c r="AK131" s="99" t="e">
        <f t="shared" si="71"/>
        <v>#N/A</v>
      </c>
      <c r="AL131" s="97" t="e">
        <f t="shared" si="72"/>
        <v>#N/A</v>
      </c>
      <c r="AM131" s="97" t="e">
        <f t="shared" si="73"/>
        <v>#N/A</v>
      </c>
      <c r="AN131" s="100" t="e">
        <f t="shared" si="69"/>
        <v>#N/A</v>
      </c>
    </row>
    <row r="132" spans="1:40" s="97" customFormat="1" ht="15" customHeight="1" hidden="1">
      <c r="A132" s="81">
        <f t="shared" si="74"/>
        <v>30</v>
      </c>
      <c r="B132" s="82" t="e">
        <f t="shared" si="75"/>
        <v>#N/A</v>
      </c>
      <c r="C132" s="83"/>
      <c r="D132" s="83"/>
      <c r="E132" s="82"/>
      <c r="F132" s="84"/>
      <c r="G132" s="85"/>
      <c r="H132" s="86"/>
      <c r="I132" s="87"/>
      <c r="J132" s="88"/>
      <c r="K132" s="89">
        <f t="shared" si="76"/>
        <v>0</v>
      </c>
      <c r="L132" s="88"/>
      <c r="M132" s="89">
        <f t="shared" si="77"/>
        <v>0</v>
      </c>
      <c r="N132" s="88"/>
      <c r="O132" s="89">
        <f t="shared" si="78"/>
        <v>0</v>
      </c>
      <c r="P132" s="88"/>
      <c r="Q132" s="89">
        <f t="shared" si="79"/>
        <v>0</v>
      </c>
      <c r="R132" s="88"/>
      <c r="S132" s="89">
        <f t="shared" si="80"/>
        <v>0</v>
      </c>
      <c r="T132" s="81"/>
      <c r="U132" s="89">
        <f t="shared" si="81"/>
        <v>0</v>
      </c>
      <c r="V132" s="88"/>
      <c r="W132" s="89">
        <f t="shared" si="82"/>
        <v>0</v>
      </c>
      <c r="X132" s="88"/>
      <c r="Y132" s="89">
        <f t="shared" si="83"/>
        <v>0</v>
      </c>
      <c r="Z132" s="88"/>
      <c r="AA132" s="89">
        <f t="shared" si="84"/>
        <v>0</v>
      </c>
      <c r="AB132" s="88"/>
      <c r="AC132" s="89">
        <f t="shared" si="85"/>
        <v>0</v>
      </c>
      <c r="AD132" s="88"/>
      <c r="AE132" s="89">
        <f t="shared" si="86"/>
        <v>0</v>
      </c>
      <c r="AF132" s="92">
        <f t="shared" si="87"/>
        <v>0</v>
      </c>
      <c r="AG132" s="93">
        <f t="shared" si="88"/>
        <v>0</v>
      </c>
      <c r="AH132" s="94">
        <f t="shared" si="89"/>
        <v>0</v>
      </c>
      <c r="AI132" s="95">
        <f ca="1" t="shared" si="68"/>
        <v>0</v>
      </c>
      <c r="AJ132" s="99" t="e">
        <f t="shared" si="70"/>
        <v>#N/A</v>
      </c>
      <c r="AK132" s="99" t="e">
        <f t="shared" si="71"/>
        <v>#N/A</v>
      </c>
      <c r="AL132" s="97" t="e">
        <f t="shared" si="72"/>
        <v>#N/A</v>
      </c>
      <c r="AM132" s="97" t="e">
        <f t="shared" si="73"/>
        <v>#N/A</v>
      </c>
      <c r="AN132" s="100" t="e">
        <f t="shared" si="69"/>
        <v>#N/A</v>
      </c>
    </row>
    <row r="133" spans="1:39" s="114" customFormat="1" ht="19.5" customHeight="1">
      <c r="A133" s="54"/>
      <c r="B133" s="125"/>
      <c r="C133" s="56" t="s">
        <v>33</v>
      </c>
      <c r="D133" s="57" t="s">
        <v>34</v>
      </c>
      <c r="E133" s="103" t="s">
        <v>159</v>
      </c>
      <c r="F133" s="58"/>
      <c r="G133" s="59"/>
      <c r="H133" s="126"/>
      <c r="I133" s="87">
        <f aca="true" ca="1" t="shared" si="90" ref="I133:I134">IF(C133&gt;"",RAND(),"")</f>
        <v>0.03262438368983567</v>
      </c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8"/>
      <c r="AG133" s="129"/>
      <c r="AH133" s="130"/>
      <c r="AI133" s="110"/>
      <c r="AJ133" s="101"/>
      <c r="AK133" s="111"/>
      <c r="AL133" s="112"/>
      <c r="AM133" s="113"/>
    </row>
    <row r="134" spans="1:35" s="22" customFormat="1" ht="24" customHeight="1">
      <c r="A134" s="69"/>
      <c r="B134" s="69"/>
      <c r="C134" s="69"/>
      <c r="D134" s="70" t="s">
        <v>37</v>
      </c>
      <c r="E134" s="71">
        <v>2005</v>
      </c>
      <c r="F134" s="131" t="s">
        <v>92</v>
      </c>
      <c r="G134" s="73">
        <v>2006</v>
      </c>
      <c r="H134" s="116"/>
      <c r="I134" s="117">
        <f ca="1" t="shared" si="90"/>
        <v>0</v>
      </c>
      <c r="J134" s="76" t="s">
        <v>8</v>
      </c>
      <c r="K134" s="76"/>
      <c r="L134" s="76" t="s">
        <v>39</v>
      </c>
      <c r="M134" s="76"/>
      <c r="N134" s="76" t="s">
        <v>9</v>
      </c>
      <c r="O134" s="76"/>
      <c r="P134" s="76" t="s">
        <v>10</v>
      </c>
      <c r="Q134" s="76"/>
      <c r="R134" s="76" t="s">
        <v>11</v>
      </c>
      <c r="S134" s="76"/>
      <c r="T134" s="76" t="s">
        <v>12</v>
      </c>
      <c r="U134" s="76"/>
      <c r="V134" s="76" t="s">
        <v>13</v>
      </c>
      <c r="W134" s="76"/>
      <c r="X134" s="76" t="s">
        <v>14</v>
      </c>
      <c r="Y134" s="76"/>
      <c r="Z134" s="76" t="s">
        <v>15</v>
      </c>
      <c r="AA134" s="76"/>
      <c r="AB134" s="76" t="s">
        <v>16</v>
      </c>
      <c r="AC134" s="76"/>
      <c r="AD134" s="76" t="s">
        <v>17</v>
      </c>
      <c r="AE134" s="76"/>
      <c r="AF134" s="77"/>
      <c r="AG134" s="78"/>
      <c r="AH134" s="79"/>
      <c r="AI134" s="121"/>
    </row>
    <row r="135" spans="1:40" s="97" customFormat="1" ht="15" customHeight="1">
      <c r="A135" s="81">
        <v>1</v>
      </c>
      <c r="B135" s="82">
        <v>636</v>
      </c>
      <c r="C135" s="83" t="s">
        <v>160</v>
      </c>
      <c r="D135" s="83" t="s">
        <v>161</v>
      </c>
      <c r="E135" s="82">
        <v>2005</v>
      </c>
      <c r="F135" s="84"/>
      <c r="G135" s="85" t="s">
        <v>158</v>
      </c>
      <c r="H135" s="86" t="s">
        <v>43</v>
      </c>
      <c r="I135" s="87">
        <v>0.048544296296313405</v>
      </c>
      <c r="J135" s="88"/>
      <c r="K135" s="89">
        <v>0</v>
      </c>
      <c r="L135" s="88"/>
      <c r="M135" s="89">
        <v>0</v>
      </c>
      <c r="N135" s="88"/>
      <c r="O135" s="89">
        <v>0</v>
      </c>
      <c r="P135" s="88"/>
      <c r="Q135" s="89">
        <v>0</v>
      </c>
      <c r="R135" s="88">
        <v>100</v>
      </c>
      <c r="S135" s="89">
        <v>540</v>
      </c>
      <c r="T135" s="81">
        <v>100</v>
      </c>
      <c r="U135" s="89">
        <v>580</v>
      </c>
      <c r="V135" s="88">
        <v>100</v>
      </c>
      <c r="W135" s="89">
        <v>640</v>
      </c>
      <c r="X135" s="88">
        <v>86</v>
      </c>
      <c r="Y135" s="89">
        <v>584.8</v>
      </c>
      <c r="Z135" s="88"/>
      <c r="AA135" s="89">
        <v>0</v>
      </c>
      <c r="AB135" s="88">
        <v>77</v>
      </c>
      <c r="AC135" s="89">
        <v>616</v>
      </c>
      <c r="AD135" s="88"/>
      <c r="AE135" s="89">
        <v>0</v>
      </c>
      <c r="AF135" s="92">
        <v>2344.8</v>
      </c>
      <c r="AG135" s="93">
        <v>2960.8</v>
      </c>
      <c r="AH135" s="94">
        <v>1</v>
      </c>
      <c r="AI135" s="95">
        <f aca="true" ca="1" t="shared" si="91" ref="AI135:AI164">IF(C135&gt;"",RAND(),"")</f>
        <v>0.24127513053826988</v>
      </c>
      <c r="AJ135" s="96">
        <f>IF(H135="","",IF(H135&lt;&gt;"CZ","NE",IF(AND(H135="CZ"),AH135,"")))</f>
        <v>1</v>
      </c>
      <c r="AK135" s="96"/>
      <c r="AN135" s="98">
        <f aca="true" t="shared" si="92" ref="AN135:AN164">IF(AJ135&amp;AL135&amp;AM135="","",AJ135&amp;AL135&amp;AM135)</f>
        <v>0</v>
      </c>
    </row>
    <row r="136" spans="1:40" s="97" customFormat="1" ht="15" customHeight="1">
      <c r="A136" s="81">
        <v>2</v>
      </c>
      <c r="B136" s="82">
        <v>613</v>
      </c>
      <c r="C136" s="83" t="s">
        <v>162</v>
      </c>
      <c r="D136" s="83" t="s">
        <v>105</v>
      </c>
      <c r="E136" s="82">
        <v>2006</v>
      </c>
      <c r="F136" s="84"/>
      <c r="G136" s="85" t="s">
        <v>163</v>
      </c>
      <c r="H136" s="86" t="s">
        <v>43</v>
      </c>
      <c r="I136" s="87">
        <v>0.2936591408215463</v>
      </c>
      <c r="J136" s="88"/>
      <c r="K136" s="89">
        <v>0</v>
      </c>
      <c r="L136" s="88"/>
      <c r="M136" s="89">
        <v>0</v>
      </c>
      <c r="N136" s="88"/>
      <c r="O136" s="89">
        <v>0</v>
      </c>
      <c r="P136" s="88"/>
      <c r="Q136" s="89">
        <v>0</v>
      </c>
      <c r="R136" s="88">
        <v>100</v>
      </c>
      <c r="S136" s="89">
        <v>540</v>
      </c>
      <c r="T136" s="81">
        <v>100</v>
      </c>
      <c r="U136" s="89">
        <v>580</v>
      </c>
      <c r="V136" s="88">
        <v>100</v>
      </c>
      <c r="W136" s="89">
        <v>640</v>
      </c>
      <c r="X136" s="88">
        <v>86</v>
      </c>
      <c r="Y136" s="89">
        <v>584.8</v>
      </c>
      <c r="Z136" s="88"/>
      <c r="AA136" s="89">
        <v>0</v>
      </c>
      <c r="AB136" s="88">
        <v>63</v>
      </c>
      <c r="AC136" s="89">
        <v>504</v>
      </c>
      <c r="AD136" s="88"/>
      <c r="AE136" s="89">
        <v>0</v>
      </c>
      <c r="AF136" s="92">
        <v>2344.8</v>
      </c>
      <c r="AG136" s="93">
        <v>2848.8</v>
      </c>
      <c r="AH136" s="94">
        <v>2</v>
      </c>
      <c r="AI136" s="95">
        <f ca="1" t="shared" si="91"/>
        <v>0.9524485585279763</v>
      </c>
      <c r="AJ136" s="99">
        <f>IF(H136="","",IF(H136&lt;&gt;"CZ","NE",IF(AND(H136="CZ",H135="CZ"),AH136,IF(AND(H136="CZ",H135&lt;&gt;"CZ"),AH135,""))))</f>
        <v>2</v>
      </c>
      <c r="AK136" s="99"/>
      <c r="AN136" s="100">
        <f t="shared" si="92"/>
        <v>0</v>
      </c>
    </row>
    <row r="137" spans="1:40" s="97" customFormat="1" ht="15" customHeight="1">
      <c r="A137" s="81">
        <v>3</v>
      </c>
      <c r="B137" s="82">
        <v>602</v>
      </c>
      <c r="C137" s="83" t="s">
        <v>164</v>
      </c>
      <c r="D137" s="83" t="s">
        <v>165</v>
      </c>
      <c r="E137" s="82">
        <v>2006</v>
      </c>
      <c r="F137" s="84"/>
      <c r="G137" s="85" t="s">
        <v>166</v>
      </c>
      <c r="H137" s="86" t="s">
        <v>167</v>
      </c>
      <c r="I137" s="87">
        <v>0.33416808606125414</v>
      </c>
      <c r="J137" s="88"/>
      <c r="K137" s="89">
        <v>0</v>
      </c>
      <c r="L137" s="88"/>
      <c r="M137" s="89">
        <v>0</v>
      </c>
      <c r="N137" s="88"/>
      <c r="O137" s="89">
        <v>0</v>
      </c>
      <c r="P137" s="88"/>
      <c r="Q137" s="89">
        <v>0</v>
      </c>
      <c r="R137" s="88">
        <v>100</v>
      </c>
      <c r="S137" s="89">
        <v>540</v>
      </c>
      <c r="T137" s="81">
        <v>100</v>
      </c>
      <c r="U137" s="89">
        <v>580</v>
      </c>
      <c r="V137" s="88">
        <v>100</v>
      </c>
      <c r="W137" s="89">
        <v>640</v>
      </c>
      <c r="X137" s="88">
        <v>83</v>
      </c>
      <c r="Y137" s="89">
        <v>564.4</v>
      </c>
      <c r="Z137" s="88"/>
      <c r="AA137" s="89">
        <v>0</v>
      </c>
      <c r="AB137" s="88">
        <v>72</v>
      </c>
      <c r="AC137" s="89">
        <v>576</v>
      </c>
      <c r="AD137" s="88"/>
      <c r="AE137" s="89">
        <v>0</v>
      </c>
      <c r="AF137" s="92">
        <v>2324.4</v>
      </c>
      <c r="AG137" s="93">
        <v>2900.4</v>
      </c>
      <c r="AH137" s="94">
        <v>3</v>
      </c>
      <c r="AI137" s="95">
        <f ca="1" t="shared" si="91"/>
        <v>0.4547738286200911</v>
      </c>
      <c r="AJ137" s="99">
        <f>IF(H137="","",IF(H137&lt;&gt;"CZ","NE",IF(AND(H137="CZ",AF137&gt;0),A137-_xlfn.COUNTIFS($H$135:$H137,"&lt;&gt;CZ"),"")))</f>
        <v>0</v>
      </c>
      <c r="AK137" s="99"/>
      <c r="AN137" s="100">
        <f t="shared" si="92"/>
        <v>0</v>
      </c>
    </row>
    <row r="138" spans="1:40" s="97" customFormat="1" ht="15" customHeight="1">
      <c r="A138" s="81">
        <v>4</v>
      </c>
      <c r="B138" s="82">
        <v>607</v>
      </c>
      <c r="C138" s="83" t="s">
        <v>168</v>
      </c>
      <c r="D138" s="83" t="s">
        <v>169</v>
      </c>
      <c r="E138" s="82">
        <v>2005</v>
      </c>
      <c r="F138" s="84"/>
      <c r="G138" s="85" t="s">
        <v>129</v>
      </c>
      <c r="H138" s="86" t="s">
        <v>43</v>
      </c>
      <c r="I138" s="87">
        <v>0.4793618454132229</v>
      </c>
      <c r="J138" s="88"/>
      <c r="K138" s="89">
        <v>0</v>
      </c>
      <c r="L138" s="88"/>
      <c r="M138" s="89">
        <v>0</v>
      </c>
      <c r="N138" s="88"/>
      <c r="O138" s="89">
        <v>0</v>
      </c>
      <c r="P138" s="88"/>
      <c r="Q138" s="89">
        <v>0</v>
      </c>
      <c r="R138" s="88">
        <v>100</v>
      </c>
      <c r="S138" s="89">
        <v>540</v>
      </c>
      <c r="T138" s="81">
        <v>100</v>
      </c>
      <c r="U138" s="89">
        <v>580</v>
      </c>
      <c r="V138" s="88">
        <v>100</v>
      </c>
      <c r="W138" s="89">
        <v>640</v>
      </c>
      <c r="X138" s="88">
        <v>83</v>
      </c>
      <c r="Y138" s="89">
        <v>564.4</v>
      </c>
      <c r="Z138" s="88"/>
      <c r="AA138" s="89">
        <v>0</v>
      </c>
      <c r="AB138" s="88">
        <v>63</v>
      </c>
      <c r="AC138" s="89">
        <v>504</v>
      </c>
      <c r="AD138" s="88"/>
      <c r="AE138" s="89">
        <v>0</v>
      </c>
      <c r="AF138" s="92">
        <v>2324.4</v>
      </c>
      <c r="AG138" s="93">
        <v>2828.4</v>
      </c>
      <c r="AH138" s="94">
        <v>4</v>
      </c>
      <c r="AI138" s="95">
        <f ca="1" t="shared" si="91"/>
        <v>0.058106819400563836</v>
      </c>
      <c r="AJ138" s="101" t="e">
        <f aca="true" t="shared" si="93" ref="AJ138:AJ164">NA()</f>
        <v>#N/A</v>
      </c>
      <c r="AK138" s="99" t="e">
        <f aca="true" t="shared" si="94" ref="AK138:AK164">NA()</f>
        <v>#N/A</v>
      </c>
      <c r="AL138" s="97" t="e">
        <f aca="true" t="shared" si="95" ref="AL138:AL164">NA()</f>
        <v>#N/A</v>
      </c>
      <c r="AM138" s="97" t="e">
        <f aca="true" t="shared" si="96" ref="AM138:AM164">NA()</f>
        <v>#N/A</v>
      </c>
      <c r="AN138" s="100" t="e">
        <f t="shared" si="92"/>
        <v>#N/A</v>
      </c>
    </row>
    <row r="139" spans="1:40" s="97" customFormat="1" ht="15" customHeight="1">
      <c r="A139" s="81">
        <v>5</v>
      </c>
      <c r="B139" s="82">
        <v>621</v>
      </c>
      <c r="C139" s="83" t="s">
        <v>170</v>
      </c>
      <c r="D139" s="83" t="s">
        <v>171</v>
      </c>
      <c r="E139" s="82">
        <v>2006</v>
      </c>
      <c r="F139" s="84"/>
      <c r="G139" s="85" t="s">
        <v>172</v>
      </c>
      <c r="H139" s="86" t="s">
        <v>43</v>
      </c>
      <c r="I139" s="87">
        <v>0.47164799249731004</v>
      </c>
      <c r="J139" s="88"/>
      <c r="K139" s="89">
        <v>0</v>
      </c>
      <c r="L139" s="88"/>
      <c r="M139" s="89">
        <v>0</v>
      </c>
      <c r="N139" s="88"/>
      <c r="O139" s="89">
        <v>0</v>
      </c>
      <c r="P139" s="88"/>
      <c r="Q139" s="89">
        <v>0</v>
      </c>
      <c r="R139" s="88">
        <v>100</v>
      </c>
      <c r="S139" s="89">
        <v>540</v>
      </c>
      <c r="T139" s="81">
        <v>100</v>
      </c>
      <c r="U139" s="89">
        <v>580</v>
      </c>
      <c r="V139" s="88">
        <v>92</v>
      </c>
      <c r="W139" s="89">
        <v>588.8000000000001</v>
      </c>
      <c r="X139" s="88">
        <v>82</v>
      </c>
      <c r="Y139" s="89">
        <v>557.6</v>
      </c>
      <c r="Z139" s="88"/>
      <c r="AA139" s="89">
        <v>0</v>
      </c>
      <c r="AB139" s="88"/>
      <c r="AC139" s="89">
        <v>0</v>
      </c>
      <c r="AD139" s="88"/>
      <c r="AE139" s="89">
        <v>0</v>
      </c>
      <c r="AF139" s="92">
        <v>2266.4</v>
      </c>
      <c r="AG139" s="93">
        <v>2266.4</v>
      </c>
      <c r="AH139" s="94">
        <v>5</v>
      </c>
      <c r="AI139" s="95">
        <f ca="1" t="shared" si="91"/>
        <v>0.32223920919932425</v>
      </c>
      <c r="AJ139" s="101" t="e">
        <f t="shared" si="93"/>
        <v>#N/A</v>
      </c>
      <c r="AK139" s="99" t="e">
        <f t="shared" si="94"/>
        <v>#N/A</v>
      </c>
      <c r="AL139" s="97" t="e">
        <f t="shared" si="95"/>
        <v>#N/A</v>
      </c>
      <c r="AM139" s="97" t="e">
        <f t="shared" si="96"/>
        <v>#N/A</v>
      </c>
      <c r="AN139" s="100" t="e">
        <f t="shared" si="92"/>
        <v>#N/A</v>
      </c>
    </row>
    <row r="140" spans="1:40" s="97" customFormat="1" ht="15" customHeight="1">
      <c r="A140" s="81">
        <v>6</v>
      </c>
      <c r="B140" s="82">
        <v>637</v>
      </c>
      <c r="C140" s="83" t="s">
        <v>173</v>
      </c>
      <c r="D140" s="83" t="s">
        <v>174</v>
      </c>
      <c r="E140" s="82">
        <v>2005</v>
      </c>
      <c r="F140" s="84"/>
      <c r="G140" s="85" t="s">
        <v>129</v>
      </c>
      <c r="H140" s="86" t="s">
        <v>43</v>
      </c>
      <c r="I140" s="87">
        <v>0.7458293486852199</v>
      </c>
      <c r="J140" s="88"/>
      <c r="K140" s="89">
        <v>0</v>
      </c>
      <c r="L140" s="88"/>
      <c r="M140" s="89">
        <v>0</v>
      </c>
      <c r="N140" s="88"/>
      <c r="O140" s="89">
        <v>0</v>
      </c>
      <c r="P140" s="88"/>
      <c r="Q140" s="89">
        <v>0</v>
      </c>
      <c r="R140" s="88">
        <v>100</v>
      </c>
      <c r="S140" s="89">
        <v>540</v>
      </c>
      <c r="T140" s="81">
        <v>100</v>
      </c>
      <c r="U140" s="89">
        <v>580</v>
      </c>
      <c r="V140" s="88">
        <v>100</v>
      </c>
      <c r="W140" s="89">
        <v>640</v>
      </c>
      <c r="X140" s="88">
        <v>74</v>
      </c>
      <c r="Y140" s="89">
        <v>503.2</v>
      </c>
      <c r="Z140" s="88"/>
      <c r="AA140" s="89">
        <v>0</v>
      </c>
      <c r="AB140" s="88"/>
      <c r="AC140" s="89">
        <v>0</v>
      </c>
      <c r="AD140" s="88"/>
      <c r="AE140" s="89">
        <v>0</v>
      </c>
      <c r="AF140" s="92">
        <v>2263.2</v>
      </c>
      <c r="AG140" s="93">
        <v>2263.2</v>
      </c>
      <c r="AH140" s="94" t="s">
        <v>175</v>
      </c>
      <c r="AI140" s="95">
        <f ca="1" t="shared" si="91"/>
        <v>0.8614997526165098</v>
      </c>
      <c r="AJ140" s="101" t="e">
        <f t="shared" si="93"/>
        <v>#N/A</v>
      </c>
      <c r="AK140" s="99" t="e">
        <f t="shared" si="94"/>
        <v>#N/A</v>
      </c>
      <c r="AL140" s="97" t="e">
        <f t="shared" si="95"/>
        <v>#N/A</v>
      </c>
      <c r="AM140" s="97" t="e">
        <f t="shared" si="96"/>
        <v>#N/A</v>
      </c>
      <c r="AN140" s="100" t="e">
        <f t="shared" si="92"/>
        <v>#N/A</v>
      </c>
    </row>
    <row r="141" spans="1:40" s="97" customFormat="1" ht="15" customHeight="1">
      <c r="A141" s="81">
        <v>7</v>
      </c>
      <c r="B141" s="82">
        <v>605</v>
      </c>
      <c r="C141" s="83" t="s">
        <v>100</v>
      </c>
      <c r="D141" s="83" t="s">
        <v>53</v>
      </c>
      <c r="E141" s="82">
        <v>2005</v>
      </c>
      <c r="F141" s="84"/>
      <c r="G141" s="85" t="s">
        <v>129</v>
      </c>
      <c r="H141" s="86" t="s">
        <v>43</v>
      </c>
      <c r="I141" s="87">
        <v>0.34785098815336823</v>
      </c>
      <c r="J141" s="88"/>
      <c r="K141" s="89">
        <v>0</v>
      </c>
      <c r="L141" s="88"/>
      <c r="M141" s="89">
        <v>0</v>
      </c>
      <c r="N141" s="88"/>
      <c r="O141" s="89">
        <v>0</v>
      </c>
      <c r="P141" s="88"/>
      <c r="Q141" s="89">
        <v>0</v>
      </c>
      <c r="R141" s="88">
        <v>100</v>
      </c>
      <c r="S141" s="89">
        <v>540</v>
      </c>
      <c r="T141" s="81">
        <v>100</v>
      </c>
      <c r="U141" s="89">
        <v>580</v>
      </c>
      <c r="V141" s="88">
        <v>100</v>
      </c>
      <c r="W141" s="89">
        <v>640</v>
      </c>
      <c r="X141" s="88">
        <v>74</v>
      </c>
      <c r="Y141" s="89">
        <v>503.2</v>
      </c>
      <c r="Z141" s="88"/>
      <c r="AA141" s="89">
        <v>0</v>
      </c>
      <c r="AB141" s="88"/>
      <c r="AC141" s="89">
        <v>0</v>
      </c>
      <c r="AD141" s="88"/>
      <c r="AE141" s="89">
        <v>0</v>
      </c>
      <c r="AF141" s="92">
        <v>2263.2</v>
      </c>
      <c r="AG141" s="93">
        <v>2263.2</v>
      </c>
      <c r="AH141" s="94" t="s">
        <v>175</v>
      </c>
      <c r="AI141" s="95">
        <f ca="1" t="shared" si="91"/>
        <v>0.4384760516695678</v>
      </c>
      <c r="AJ141" s="101" t="e">
        <f t="shared" si="93"/>
        <v>#N/A</v>
      </c>
      <c r="AK141" s="99" t="e">
        <f t="shared" si="94"/>
        <v>#N/A</v>
      </c>
      <c r="AL141" s="97" t="e">
        <f t="shared" si="95"/>
        <v>#N/A</v>
      </c>
      <c r="AM141" s="97" t="e">
        <f t="shared" si="96"/>
        <v>#N/A</v>
      </c>
      <c r="AN141" s="100" t="e">
        <f t="shared" si="92"/>
        <v>#N/A</v>
      </c>
    </row>
    <row r="142" spans="1:40" s="97" customFormat="1" ht="15" customHeight="1">
      <c r="A142" s="81">
        <v>8</v>
      </c>
      <c r="B142" s="82">
        <v>608</v>
      </c>
      <c r="C142" s="83" t="s">
        <v>176</v>
      </c>
      <c r="D142" s="83" t="s">
        <v>122</v>
      </c>
      <c r="E142" s="82">
        <v>2005</v>
      </c>
      <c r="F142" s="84"/>
      <c r="G142" s="85" t="s">
        <v>46</v>
      </c>
      <c r="H142" s="86" t="s">
        <v>43</v>
      </c>
      <c r="I142" s="87">
        <v>0.17588354111649096</v>
      </c>
      <c r="J142" s="88"/>
      <c r="K142" s="89">
        <v>0</v>
      </c>
      <c r="L142" s="88"/>
      <c r="M142" s="89">
        <v>0</v>
      </c>
      <c r="N142" s="88"/>
      <c r="O142" s="89">
        <v>0</v>
      </c>
      <c r="P142" s="88"/>
      <c r="Q142" s="89">
        <v>0</v>
      </c>
      <c r="R142" s="88">
        <v>100</v>
      </c>
      <c r="S142" s="89">
        <v>540</v>
      </c>
      <c r="T142" s="81">
        <v>100</v>
      </c>
      <c r="U142" s="89">
        <v>580</v>
      </c>
      <c r="V142" s="88">
        <v>100</v>
      </c>
      <c r="W142" s="89">
        <v>640</v>
      </c>
      <c r="X142" s="88">
        <v>74</v>
      </c>
      <c r="Y142" s="89">
        <v>503.2</v>
      </c>
      <c r="Z142" s="88"/>
      <c r="AA142" s="89">
        <v>0</v>
      </c>
      <c r="AB142" s="88"/>
      <c r="AC142" s="89">
        <v>0</v>
      </c>
      <c r="AD142" s="88"/>
      <c r="AE142" s="89">
        <v>0</v>
      </c>
      <c r="AF142" s="92">
        <v>2263.2</v>
      </c>
      <c r="AG142" s="93">
        <v>2263.2</v>
      </c>
      <c r="AH142" s="94" t="s">
        <v>175</v>
      </c>
      <c r="AI142" s="95">
        <f ca="1" t="shared" si="91"/>
        <v>0.38576719467528164</v>
      </c>
      <c r="AJ142" s="101" t="e">
        <f t="shared" si="93"/>
        <v>#N/A</v>
      </c>
      <c r="AK142" s="99" t="e">
        <f t="shared" si="94"/>
        <v>#N/A</v>
      </c>
      <c r="AL142" s="97" t="e">
        <f t="shared" si="95"/>
        <v>#N/A</v>
      </c>
      <c r="AM142" s="97" t="e">
        <f t="shared" si="96"/>
        <v>#N/A</v>
      </c>
      <c r="AN142" s="100" t="e">
        <f t="shared" si="92"/>
        <v>#N/A</v>
      </c>
    </row>
    <row r="143" spans="1:40" s="97" customFormat="1" ht="15" customHeight="1">
      <c r="A143" s="81">
        <v>9</v>
      </c>
      <c r="B143" s="82">
        <v>640</v>
      </c>
      <c r="C143" s="83" t="s">
        <v>177</v>
      </c>
      <c r="D143" s="83" t="s">
        <v>178</v>
      </c>
      <c r="E143" s="82">
        <v>2005</v>
      </c>
      <c r="F143" s="84"/>
      <c r="G143" s="85" t="s">
        <v>129</v>
      </c>
      <c r="H143" s="86" t="s">
        <v>43</v>
      </c>
      <c r="I143" s="87">
        <v>0.23631889559328556</v>
      </c>
      <c r="J143" s="88"/>
      <c r="K143" s="89">
        <v>0</v>
      </c>
      <c r="L143" s="88"/>
      <c r="M143" s="89">
        <v>0</v>
      </c>
      <c r="N143" s="88"/>
      <c r="O143" s="89">
        <v>0</v>
      </c>
      <c r="P143" s="88"/>
      <c r="Q143" s="89">
        <v>0</v>
      </c>
      <c r="R143" s="88">
        <v>100</v>
      </c>
      <c r="S143" s="89">
        <v>540</v>
      </c>
      <c r="T143" s="81">
        <v>100</v>
      </c>
      <c r="U143" s="89">
        <v>580</v>
      </c>
      <c r="V143" s="88">
        <v>74</v>
      </c>
      <c r="W143" s="89">
        <v>473.6</v>
      </c>
      <c r="X143" s="88">
        <v>83</v>
      </c>
      <c r="Y143" s="89">
        <v>564.4</v>
      </c>
      <c r="Z143" s="88"/>
      <c r="AA143" s="89">
        <v>0</v>
      </c>
      <c r="AB143" s="88"/>
      <c r="AC143" s="89">
        <v>0</v>
      </c>
      <c r="AD143" s="88"/>
      <c r="AE143" s="89">
        <v>0</v>
      </c>
      <c r="AF143" s="92">
        <v>2158</v>
      </c>
      <c r="AG143" s="93">
        <v>2158</v>
      </c>
      <c r="AH143" s="94">
        <v>9</v>
      </c>
      <c r="AI143" s="95">
        <f ca="1" t="shared" si="91"/>
        <v>0.9475523889996111</v>
      </c>
      <c r="AJ143" s="101" t="e">
        <f t="shared" si="93"/>
        <v>#N/A</v>
      </c>
      <c r="AK143" s="99" t="e">
        <f t="shared" si="94"/>
        <v>#N/A</v>
      </c>
      <c r="AL143" s="97" t="e">
        <f t="shared" si="95"/>
        <v>#N/A</v>
      </c>
      <c r="AM143" s="97" t="e">
        <f t="shared" si="96"/>
        <v>#N/A</v>
      </c>
      <c r="AN143" s="100" t="e">
        <f t="shared" si="92"/>
        <v>#N/A</v>
      </c>
    </row>
    <row r="144" spans="1:40" s="97" customFormat="1" ht="15" customHeight="1">
      <c r="A144" s="81">
        <v>10</v>
      </c>
      <c r="B144" s="82">
        <v>628</v>
      </c>
      <c r="C144" s="83" t="s">
        <v>179</v>
      </c>
      <c r="D144" s="83" t="s">
        <v>48</v>
      </c>
      <c r="E144" s="82">
        <v>2005</v>
      </c>
      <c r="F144" s="84"/>
      <c r="G144" s="85" t="s">
        <v>180</v>
      </c>
      <c r="H144" s="86" t="s">
        <v>43</v>
      </c>
      <c r="I144" s="87">
        <v>0.6006767509970814</v>
      </c>
      <c r="J144" s="88"/>
      <c r="K144" s="89">
        <v>0</v>
      </c>
      <c r="L144" s="88"/>
      <c r="M144" s="89">
        <v>0</v>
      </c>
      <c r="N144" s="88"/>
      <c r="O144" s="89">
        <v>0</v>
      </c>
      <c r="P144" s="88"/>
      <c r="Q144" s="89">
        <v>0</v>
      </c>
      <c r="R144" s="88">
        <v>100</v>
      </c>
      <c r="S144" s="89">
        <v>540</v>
      </c>
      <c r="T144" s="81">
        <v>100</v>
      </c>
      <c r="U144" s="89">
        <v>580</v>
      </c>
      <c r="V144" s="88">
        <v>74</v>
      </c>
      <c r="W144" s="89">
        <v>473.6</v>
      </c>
      <c r="X144" s="88">
        <v>73</v>
      </c>
      <c r="Y144" s="89">
        <v>496.4</v>
      </c>
      <c r="Z144" s="88"/>
      <c r="AA144" s="89">
        <v>0</v>
      </c>
      <c r="AB144" s="88"/>
      <c r="AC144" s="89">
        <v>0</v>
      </c>
      <c r="AD144" s="88"/>
      <c r="AE144" s="89">
        <v>0</v>
      </c>
      <c r="AF144" s="92">
        <v>2090</v>
      </c>
      <c r="AG144" s="93">
        <v>2090</v>
      </c>
      <c r="AH144" s="94">
        <v>10</v>
      </c>
      <c r="AI144" s="95">
        <f ca="1" t="shared" si="91"/>
        <v>0.3574021556414664</v>
      </c>
      <c r="AJ144" s="101" t="e">
        <f t="shared" si="93"/>
        <v>#N/A</v>
      </c>
      <c r="AK144" s="99" t="e">
        <f t="shared" si="94"/>
        <v>#N/A</v>
      </c>
      <c r="AL144" s="97" t="e">
        <f t="shared" si="95"/>
        <v>#N/A</v>
      </c>
      <c r="AM144" s="97" t="e">
        <f t="shared" si="96"/>
        <v>#N/A</v>
      </c>
      <c r="AN144" s="100" t="e">
        <f t="shared" si="92"/>
        <v>#N/A</v>
      </c>
    </row>
    <row r="145" spans="1:40" s="97" customFormat="1" ht="15" customHeight="1">
      <c r="A145" s="81">
        <v>11</v>
      </c>
      <c r="B145" s="82">
        <v>614</v>
      </c>
      <c r="C145" s="83" t="s">
        <v>181</v>
      </c>
      <c r="D145" s="83" t="s">
        <v>73</v>
      </c>
      <c r="E145" s="82">
        <v>2006</v>
      </c>
      <c r="F145" s="84"/>
      <c r="G145" s="85" t="s">
        <v>182</v>
      </c>
      <c r="H145" s="86" t="s">
        <v>43</v>
      </c>
      <c r="I145" s="87">
        <v>0.22874216618947685</v>
      </c>
      <c r="J145" s="88"/>
      <c r="K145" s="89">
        <v>0</v>
      </c>
      <c r="L145" s="88"/>
      <c r="M145" s="89">
        <v>0</v>
      </c>
      <c r="N145" s="88"/>
      <c r="O145" s="89">
        <v>0</v>
      </c>
      <c r="P145" s="88"/>
      <c r="Q145" s="89">
        <v>0</v>
      </c>
      <c r="R145" s="88">
        <v>100</v>
      </c>
      <c r="S145" s="89">
        <v>540</v>
      </c>
      <c r="T145" s="81">
        <v>90</v>
      </c>
      <c r="U145" s="89">
        <v>522</v>
      </c>
      <c r="V145" s="88">
        <v>73</v>
      </c>
      <c r="W145" s="89">
        <v>467.20000000000005</v>
      </c>
      <c r="X145" s="88">
        <v>73</v>
      </c>
      <c r="Y145" s="89">
        <v>496.4</v>
      </c>
      <c r="Z145" s="88"/>
      <c r="AA145" s="89">
        <v>0</v>
      </c>
      <c r="AB145" s="88"/>
      <c r="AC145" s="89">
        <v>0</v>
      </c>
      <c r="AD145" s="88"/>
      <c r="AE145" s="89">
        <v>0</v>
      </c>
      <c r="AF145" s="92">
        <v>2025.6</v>
      </c>
      <c r="AG145" s="93">
        <v>2025.6</v>
      </c>
      <c r="AH145" s="94">
        <v>11</v>
      </c>
      <c r="AI145" s="95">
        <f ca="1" t="shared" si="91"/>
        <v>0.20049074734561145</v>
      </c>
      <c r="AJ145" s="101" t="e">
        <f t="shared" si="93"/>
        <v>#N/A</v>
      </c>
      <c r="AK145" s="99" t="e">
        <f t="shared" si="94"/>
        <v>#N/A</v>
      </c>
      <c r="AL145" s="97" t="e">
        <f t="shared" si="95"/>
        <v>#N/A</v>
      </c>
      <c r="AM145" s="97" t="e">
        <f t="shared" si="96"/>
        <v>#N/A</v>
      </c>
      <c r="AN145" s="100" t="e">
        <f t="shared" si="92"/>
        <v>#N/A</v>
      </c>
    </row>
    <row r="146" spans="1:40" s="97" customFormat="1" ht="15" customHeight="1">
      <c r="A146" s="81">
        <v>12</v>
      </c>
      <c r="B146" s="82">
        <v>646</v>
      </c>
      <c r="C146" s="83" t="s">
        <v>183</v>
      </c>
      <c r="D146" s="83" t="s">
        <v>73</v>
      </c>
      <c r="E146" s="82">
        <v>2005</v>
      </c>
      <c r="F146" s="84"/>
      <c r="G146" s="85" t="s">
        <v>129</v>
      </c>
      <c r="H146" s="86" t="s">
        <v>43</v>
      </c>
      <c r="I146" s="87">
        <v>0.11627798108384013</v>
      </c>
      <c r="J146" s="88"/>
      <c r="K146" s="89">
        <v>0</v>
      </c>
      <c r="L146" s="88"/>
      <c r="M146" s="89">
        <v>0</v>
      </c>
      <c r="N146" s="88"/>
      <c r="O146" s="89">
        <v>0</v>
      </c>
      <c r="P146" s="88"/>
      <c r="Q146" s="89">
        <v>0</v>
      </c>
      <c r="R146" s="88">
        <v>100</v>
      </c>
      <c r="S146" s="89">
        <v>540</v>
      </c>
      <c r="T146" s="81">
        <v>100</v>
      </c>
      <c r="U146" s="89">
        <v>580</v>
      </c>
      <c r="V146" s="88">
        <v>62</v>
      </c>
      <c r="W146" s="89">
        <v>396.8</v>
      </c>
      <c r="X146" s="88">
        <v>73</v>
      </c>
      <c r="Y146" s="89">
        <v>496.4</v>
      </c>
      <c r="Z146" s="88"/>
      <c r="AA146" s="89">
        <v>0</v>
      </c>
      <c r="AB146" s="88"/>
      <c r="AC146" s="89">
        <v>0</v>
      </c>
      <c r="AD146" s="88"/>
      <c r="AE146" s="89">
        <v>0</v>
      </c>
      <c r="AF146" s="92">
        <v>2013.1999999999998</v>
      </c>
      <c r="AG146" s="93">
        <v>2013.2</v>
      </c>
      <c r="AH146" s="94">
        <v>12</v>
      </c>
      <c r="AI146" s="95">
        <f ca="1" t="shared" si="91"/>
        <v>0.025934292934834957</v>
      </c>
      <c r="AJ146" s="101" t="e">
        <f t="shared" si="93"/>
        <v>#N/A</v>
      </c>
      <c r="AK146" s="99" t="e">
        <f t="shared" si="94"/>
        <v>#N/A</v>
      </c>
      <c r="AL146" s="97" t="e">
        <f t="shared" si="95"/>
        <v>#N/A</v>
      </c>
      <c r="AM146" s="97" t="e">
        <f t="shared" si="96"/>
        <v>#N/A</v>
      </c>
      <c r="AN146" s="100" t="e">
        <f t="shared" si="92"/>
        <v>#N/A</v>
      </c>
    </row>
    <row r="147" spans="1:40" s="97" customFormat="1" ht="15" customHeight="1">
      <c r="A147" s="81">
        <v>13</v>
      </c>
      <c r="B147" s="82">
        <v>649</v>
      </c>
      <c r="C147" s="83" t="s">
        <v>184</v>
      </c>
      <c r="D147" s="83" t="s">
        <v>73</v>
      </c>
      <c r="E147" s="82">
        <v>2005</v>
      </c>
      <c r="F147" s="84"/>
      <c r="G147" s="85" t="s">
        <v>129</v>
      </c>
      <c r="H147" s="86" t="s">
        <v>43</v>
      </c>
      <c r="I147" s="87">
        <v>0.7031320973765105</v>
      </c>
      <c r="J147" s="88"/>
      <c r="K147" s="89">
        <v>0</v>
      </c>
      <c r="L147" s="88"/>
      <c r="M147" s="89">
        <v>0</v>
      </c>
      <c r="N147" s="88"/>
      <c r="O147" s="89">
        <v>0</v>
      </c>
      <c r="P147" s="88"/>
      <c r="Q147" s="89">
        <v>0</v>
      </c>
      <c r="R147" s="88">
        <v>100</v>
      </c>
      <c r="S147" s="89">
        <v>540</v>
      </c>
      <c r="T147" s="81">
        <v>81</v>
      </c>
      <c r="U147" s="89">
        <v>469.8</v>
      </c>
      <c r="V147" s="88">
        <v>63</v>
      </c>
      <c r="W147" s="89">
        <v>403.20000000000005</v>
      </c>
      <c r="X147" s="88">
        <v>73</v>
      </c>
      <c r="Y147" s="89">
        <v>496.4</v>
      </c>
      <c r="Z147" s="88"/>
      <c r="AA147" s="89">
        <v>0</v>
      </c>
      <c r="AB147" s="88"/>
      <c r="AC147" s="89">
        <v>0</v>
      </c>
      <c r="AD147" s="88"/>
      <c r="AE147" s="89">
        <v>0</v>
      </c>
      <c r="AF147" s="92">
        <v>1909.4</v>
      </c>
      <c r="AG147" s="93">
        <v>1909.4</v>
      </c>
      <c r="AH147" s="94">
        <v>13</v>
      </c>
      <c r="AI147" s="95">
        <f ca="1" t="shared" si="91"/>
        <v>0.13399871462024748</v>
      </c>
      <c r="AJ147" s="101" t="e">
        <f t="shared" si="93"/>
        <v>#N/A</v>
      </c>
      <c r="AK147" s="99" t="e">
        <f t="shared" si="94"/>
        <v>#N/A</v>
      </c>
      <c r="AL147" s="97" t="e">
        <f t="shared" si="95"/>
        <v>#N/A</v>
      </c>
      <c r="AM147" s="97" t="e">
        <f t="shared" si="96"/>
        <v>#N/A</v>
      </c>
      <c r="AN147" s="100" t="e">
        <f t="shared" si="92"/>
        <v>#N/A</v>
      </c>
    </row>
    <row r="148" spans="1:40" s="97" customFormat="1" ht="15" customHeight="1">
      <c r="A148" s="81">
        <v>14</v>
      </c>
      <c r="B148" s="82">
        <v>635</v>
      </c>
      <c r="C148" s="83" t="s">
        <v>185</v>
      </c>
      <c r="D148" s="83" t="s">
        <v>48</v>
      </c>
      <c r="E148" s="82">
        <v>2006</v>
      </c>
      <c r="F148" s="84"/>
      <c r="G148" s="85" t="s">
        <v>104</v>
      </c>
      <c r="H148" s="86" t="s">
        <v>43</v>
      </c>
      <c r="I148" s="87">
        <v>0.5683648406993598</v>
      </c>
      <c r="J148" s="88"/>
      <c r="K148" s="89">
        <v>0</v>
      </c>
      <c r="L148" s="88"/>
      <c r="M148" s="89">
        <v>0</v>
      </c>
      <c r="N148" s="88"/>
      <c r="O148" s="89">
        <v>0</v>
      </c>
      <c r="P148" s="88"/>
      <c r="Q148" s="89">
        <v>0</v>
      </c>
      <c r="R148" s="88">
        <v>100</v>
      </c>
      <c r="S148" s="89">
        <v>540</v>
      </c>
      <c r="T148" s="81">
        <v>82</v>
      </c>
      <c r="U148" s="89">
        <v>475.6</v>
      </c>
      <c r="V148" s="88">
        <v>61</v>
      </c>
      <c r="W148" s="89">
        <v>390.4</v>
      </c>
      <c r="X148" s="88">
        <v>72</v>
      </c>
      <c r="Y148" s="89">
        <v>489.6</v>
      </c>
      <c r="Z148" s="88"/>
      <c r="AA148" s="89">
        <v>0</v>
      </c>
      <c r="AB148" s="88"/>
      <c r="AC148" s="89">
        <v>0</v>
      </c>
      <c r="AD148" s="88"/>
      <c r="AE148" s="89">
        <v>0</v>
      </c>
      <c r="AF148" s="92">
        <v>1895.6</v>
      </c>
      <c r="AG148" s="93">
        <v>1895.6</v>
      </c>
      <c r="AH148" s="94">
        <v>14</v>
      </c>
      <c r="AI148" s="95">
        <f ca="1" t="shared" si="91"/>
        <v>0.4204623328987509</v>
      </c>
      <c r="AJ148" s="101" t="e">
        <f t="shared" si="93"/>
        <v>#N/A</v>
      </c>
      <c r="AK148" s="99" t="e">
        <f t="shared" si="94"/>
        <v>#N/A</v>
      </c>
      <c r="AL148" s="97" t="e">
        <f t="shared" si="95"/>
        <v>#N/A</v>
      </c>
      <c r="AM148" s="97" t="e">
        <f t="shared" si="96"/>
        <v>#N/A</v>
      </c>
      <c r="AN148" s="100" t="e">
        <f t="shared" si="92"/>
        <v>#N/A</v>
      </c>
    </row>
    <row r="149" spans="1:40" s="97" customFormat="1" ht="15" customHeight="1">
      <c r="A149" s="81">
        <v>15</v>
      </c>
      <c r="B149" s="82">
        <v>627</v>
      </c>
      <c r="C149" s="83" t="s">
        <v>186</v>
      </c>
      <c r="D149" s="83" t="s">
        <v>187</v>
      </c>
      <c r="E149" s="82">
        <v>2006</v>
      </c>
      <c r="F149" s="84"/>
      <c r="G149" s="85" t="s">
        <v>163</v>
      </c>
      <c r="H149" s="86" t="s">
        <v>43</v>
      </c>
      <c r="I149" s="87">
        <v>0.9986488600261509</v>
      </c>
      <c r="J149" s="88"/>
      <c r="K149" s="89">
        <v>0</v>
      </c>
      <c r="L149" s="88"/>
      <c r="M149" s="89">
        <v>0</v>
      </c>
      <c r="N149" s="88"/>
      <c r="O149" s="89">
        <v>0</v>
      </c>
      <c r="P149" s="88"/>
      <c r="Q149" s="89">
        <v>0</v>
      </c>
      <c r="R149" s="88">
        <v>81</v>
      </c>
      <c r="S149" s="89">
        <v>437.4</v>
      </c>
      <c r="T149" s="81">
        <v>97</v>
      </c>
      <c r="U149" s="89">
        <v>562.6</v>
      </c>
      <c r="V149" s="88">
        <v>62</v>
      </c>
      <c r="W149" s="89">
        <v>396.8</v>
      </c>
      <c r="X149" s="88">
        <v>73</v>
      </c>
      <c r="Y149" s="89">
        <v>496.4</v>
      </c>
      <c r="Z149" s="88"/>
      <c r="AA149" s="89">
        <v>0</v>
      </c>
      <c r="AB149" s="88"/>
      <c r="AC149" s="89">
        <v>0</v>
      </c>
      <c r="AD149" s="88"/>
      <c r="AE149" s="89">
        <v>0</v>
      </c>
      <c r="AF149" s="92">
        <v>1893.1999999999998</v>
      </c>
      <c r="AG149" s="93">
        <v>1893.2000000000003</v>
      </c>
      <c r="AH149" s="94">
        <v>15</v>
      </c>
      <c r="AI149" s="95">
        <f ca="1" t="shared" si="91"/>
        <v>0.6266630371101201</v>
      </c>
      <c r="AJ149" s="101" t="e">
        <f t="shared" si="93"/>
        <v>#N/A</v>
      </c>
      <c r="AK149" s="99" t="e">
        <f t="shared" si="94"/>
        <v>#N/A</v>
      </c>
      <c r="AL149" s="97" t="e">
        <f t="shared" si="95"/>
        <v>#N/A</v>
      </c>
      <c r="AM149" s="97" t="e">
        <f t="shared" si="96"/>
        <v>#N/A</v>
      </c>
      <c r="AN149" s="100" t="e">
        <f t="shared" si="92"/>
        <v>#N/A</v>
      </c>
    </row>
    <row r="150" spans="1:40" s="97" customFormat="1" ht="15" customHeight="1">
      <c r="A150" s="81">
        <v>16</v>
      </c>
      <c r="B150" s="82">
        <v>643</v>
      </c>
      <c r="C150" s="83" t="s">
        <v>188</v>
      </c>
      <c r="D150" s="83" t="s">
        <v>189</v>
      </c>
      <c r="E150" s="82">
        <v>2005</v>
      </c>
      <c r="F150" s="84"/>
      <c r="G150" s="85" t="s">
        <v>74</v>
      </c>
      <c r="H150" s="86" t="s">
        <v>43</v>
      </c>
      <c r="I150" s="87">
        <v>0.26243466208688915</v>
      </c>
      <c r="J150" s="88"/>
      <c r="K150" s="89">
        <v>0</v>
      </c>
      <c r="L150" s="88"/>
      <c r="M150" s="89">
        <v>0</v>
      </c>
      <c r="N150" s="88"/>
      <c r="O150" s="89">
        <v>0</v>
      </c>
      <c r="P150" s="88"/>
      <c r="Q150" s="89">
        <v>0</v>
      </c>
      <c r="R150" s="88">
        <v>81</v>
      </c>
      <c r="S150" s="89">
        <v>437.4</v>
      </c>
      <c r="T150" s="81">
        <v>78</v>
      </c>
      <c r="U150" s="89">
        <v>452.4</v>
      </c>
      <c r="V150" s="88">
        <v>56</v>
      </c>
      <c r="W150" s="89">
        <v>358.4</v>
      </c>
      <c r="X150" s="88">
        <v>68</v>
      </c>
      <c r="Y150" s="89">
        <v>462.4</v>
      </c>
      <c r="Z150" s="88"/>
      <c r="AA150" s="89">
        <v>0</v>
      </c>
      <c r="AB150" s="88"/>
      <c r="AC150" s="89">
        <v>0</v>
      </c>
      <c r="AD150" s="88"/>
      <c r="AE150" s="89">
        <v>0</v>
      </c>
      <c r="AF150" s="92">
        <v>1710.6</v>
      </c>
      <c r="AG150" s="93">
        <v>1710.6</v>
      </c>
      <c r="AH150" s="94">
        <v>16</v>
      </c>
      <c r="AI150" s="95">
        <f ca="1" t="shared" si="91"/>
        <v>0.23223873879760504</v>
      </c>
      <c r="AJ150" s="101" t="e">
        <f t="shared" si="93"/>
        <v>#N/A</v>
      </c>
      <c r="AK150" s="99" t="e">
        <f t="shared" si="94"/>
        <v>#N/A</v>
      </c>
      <c r="AL150" s="97" t="e">
        <f t="shared" si="95"/>
        <v>#N/A</v>
      </c>
      <c r="AM150" s="97" t="e">
        <f t="shared" si="96"/>
        <v>#N/A</v>
      </c>
      <c r="AN150" s="100" t="e">
        <f t="shared" si="92"/>
        <v>#N/A</v>
      </c>
    </row>
    <row r="151" spans="1:40" s="97" customFormat="1" ht="15" customHeight="1" hidden="1">
      <c r="A151" s="81">
        <f aca="true" t="shared" si="97" ref="A151:A164">A150+1</f>
        <v>17</v>
      </c>
      <c r="B151" s="82" t="e">
        <f aca="true" t="shared" si="98" ref="B151:B164">NA()</f>
        <v>#N/A</v>
      </c>
      <c r="C151" s="83"/>
      <c r="D151" s="83"/>
      <c r="E151" s="82"/>
      <c r="F151" s="84"/>
      <c r="G151" s="85"/>
      <c r="H151" s="86"/>
      <c r="I151" s="87"/>
      <c r="J151" s="88"/>
      <c r="K151" s="89">
        <f aca="true" t="shared" si="99" ref="K151:K164">IF($C151="","",IF(J151&gt;0,J151*$K$3,0))</f>
        <v>0</v>
      </c>
      <c r="L151" s="88"/>
      <c r="M151" s="89">
        <f aca="true" t="shared" si="100" ref="M151:M164">IF($C151="","",IF(L151&gt;0,L151*$M$3,0))</f>
        <v>0</v>
      </c>
      <c r="N151" s="88"/>
      <c r="O151" s="89">
        <f aca="true" t="shared" si="101" ref="O151:O164">IF($C151="","",IF(N151&gt;0,N151*$O$3,0))</f>
        <v>0</v>
      </c>
      <c r="P151" s="88"/>
      <c r="Q151" s="89">
        <f aca="true" t="shared" si="102" ref="Q151:Q164">IF($C151="","",IF(P151&gt;0,P151*$Q$3,0))</f>
        <v>0</v>
      </c>
      <c r="R151" s="88"/>
      <c r="S151" s="89">
        <f aca="true" t="shared" si="103" ref="S151:S164">IF($C151="","",IF(R151&gt;0,R151*$S$3,0))</f>
        <v>0</v>
      </c>
      <c r="T151" s="81"/>
      <c r="U151" s="89">
        <f aca="true" t="shared" si="104" ref="U151:U164">IF($C151="","",IF(T151&gt;0,T151*$U$3,0))</f>
        <v>0</v>
      </c>
      <c r="V151" s="88"/>
      <c r="W151" s="89">
        <f aca="true" t="shared" si="105" ref="W151:W164">IF($C151="","",IF(V151&gt;0,V151*$W$3,0))</f>
        <v>0</v>
      </c>
      <c r="X151" s="88"/>
      <c r="Y151" s="89">
        <f aca="true" t="shared" si="106" ref="Y151:Y164">IF($C151="","",IF(X151&gt;0,X151*$Y$3,0))</f>
        <v>0</v>
      </c>
      <c r="Z151" s="88"/>
      <c r="AA151" s="89">
        <f aca="true" t="shared" si="107" ref="AA151:AA164">IF($C151="","",IF(Z151&gt;0,Z151*$AA$3,0))</f>
        <v>0</v>
      </c>
      <c r="AB151" s="88"/>
      <c r="AC151" s="89">
        <f aca="true" t="shared" si="108" ref="AC151:AC164">IF($C151="","",IF(AB151&gt;0,AB151*$AC$3,0))</f>
        <v>0</v>
      </c>
      <c r="AD151" s="88"/>
      <c r="AE151" s="89">
        <f aca="true" t="shared" si="109" ref="AE151:AE164">IF($C151="","",IF(AD151&gt;0,AD151*$AE$3,0))</f>
        <v>0</v>
      </c>
      <c r="AF151" s="92">
        <f aca="true" t="shared" si="110" ref="AF151:AF164">IF(H151="mimo soutěž",0.01,IF(C151="",0,IF(ISNUMBER(IF(COUNTIF($J$135:$J$164,"&gt;=0")=COUNTIF($C$135:$C$164,"&gt;"""),K151,0)+IF(COUNTIF($L$135:$L$164,"&gt;=0")=COUNTIF($C$135:$C$164,"&gt;"""),M151,0)+IF(COUNTIF($N$135:$N$164,"&gt;=0")=COUNTIF($C$135:$C$164,"&gt;"""),O151,0)+IF(COUNTIF($P$135:$P$164,"&gt;=0")=COUNTIF($C$135:$C$164,"&gt;"""),Q151,0)+IF(COUNTIF($R$135:$R$164,"&gt;=0")=COUNTIF($C$135:$C$164,"&gt;"""),S151,0)+IF(COUNTIF($T$135:$T$164,"&gt;=0")=COUNTIF($C$135:$C$164,"&gt;"""),U151,0)+IF(COUNTIF($V$135:$V$164,"&gt;=0")=COUNTIF($C$135:$C$164,"&gt;"""),W151,0)+IF(COUNTIF($X$135:$X$164,"&gt;=0")=COUNTIF($C$135:$C$164,"&gt;"""),Y151,0)+IF(COUNTIF($Z$135:$Z$164,"&gt;=0")=COUNTIF($C$135:$C$164,"&gt;"""),AA151,0)+IF(COUNTIF($AB$135:$AB$164,"&gt;=0")=COUNTIF($C$135:$C$164,"&gt;"""),AC151,0)+IF(COUNTIF($AD$135:$AD$164,"&gt;=0")=COUNTIF($C$135:$C$164,"&gt;"""),AE151,0)),IF(COUNTIF($J$135:$J$164,"&gt;=0")=COUNTIF($C$135:$C$164,"&gt;"""),K151,0)+IF(COUNTIF($L$135:$L$164,"&gt;=0")=COUNTIF($C$135:$C$164,"&gt;"""),M151,0)+IF(COUNTIF($N$135:$N$164,"&gt;=0")=COUNTIF($C$135:$C$164,"&gt;"""),O151,0)+IF(COUNTIF($P$135:$P$164,"&gt;=0")=COUNTIF($C$135:$C$164,"&gt;"""),Q151,0)+IF(COUNTIF($R$135:$R$164,"&gt;=0")=COUNTIF($C$135:$C$164,"&gt;"""),S151,0)+IF(COUNTIF($T$135:$T$164,"&gt;=0")=COUNTIF($C$135:$C$164,"&gt;"""),U151,0)+IF(COUNTIF($V$135:$V$164,"&gt;=0")=COUNTIF($C$135:$C$164,"&gt;"""),W151,0)+IF(COUNTIF($X$135:$X$164,"&gt;=0")=COUNTIF($C$135:$C$164,"&gt;"""),Y151,0)+IF(COUNTIF($Z$135:$Z$164,"&gt;=0")=COUNTIF($C$135:$C$164,"&gt;"""),AA151,0)+IF(COUNTIF($AB$135:$AB$164,"&gt;=0")=COUNTIF($C$135:$C$164,"&gt;"""),AC151,0)+IF(COUNTIF($AD$135:$AD$164,"&gt;=0")=COUNTIF($C$135:$C$164,"&gt;"""),AE151,0),"")))</f>
        <v>0</v>
      </c>
      <c r="AG151" s="93">
        <f aca="true" t="shared" si="111" ref="AG151:AG164">IF(SUMIF(AE151,"&gt;0")+SUMIF(AC151,"&gt;0")+SUMIF(AA151,"&gt;0")+SUMIF(Y151,"&gt;0")+SUMIF(W151,"&gt;0")+SUMIF(U151,"&gt;0")+SUMIF(S151,"&gt;0")+SUMIF(Q151,"&gt;0")+SUMIF(O151,"&gt;0")+SUMIF(M151,"&gt;0")+SUMIF(K151,"&gt;0")&gt;0,SUMIF(AE151,"&gt;0")+SUMIF(AC151,"&gt;0")+SUMIF(AA151,"&gt;0")+SUMIF(Y151,"&gt;0")+SUMIF(W151,"&gt;0")+SUMIF(U151,"&gt;0")+SUMIF(S151,"&gt;0")+SUMIF(Q151,"&gt;0")+SUMIF(O151,"&gt;0")+SUMIF(M151,"&gt;0")+SUMIF(K151,"&gt;0"),"")</f>
        <v>0</v>
      </c>
      <c r="AH151" s="94">
        <f aca="true" t="shared" si="112" ref="AH151:AH164">IF(AG151="","",IF(H151="mimo soutěž","X",IF(AND(AG151&gt;0,AG151&lt;&gt;AG150,AG151&lt;&gt;AG152),A151,IF(AND(AG151&gt;0,AG151=AG150,AG151&lt;&gt;AG149,AG151&lt;&gt;AG152),A150&amp;$AI$5&amp;A151,IF(AND(AG151&gt;0,AG151&lt;&gt;AG150,AG151=AG152,AG151&lt;&gt;AG153),A151&amp;$AI$5&amp;A152,IF(AND(AG151&gt;0,AG151=AG149,AG151&lt;&gt;AG148,AG151&lt;&gt;AG152),A149&amp;$AI$5&amp;A151,IF(AND(AG151&gt;0,AG151=AG150,AG151&lt;&gt;AG149,AG151=AG152,AG151&lt;&gt;AG153),A150&amp;$AI$5&amp;A152,IF(AND(AG151&gt;0,AG151&lt;&gt;AG150,AG151=AG153,AG151&lt;&gt;AG154),A151&amp;$AI$5&amp;A153,IF(AND(AG151&gt;0,AG151=AG148,AG151&lt;&gt;AG147,AG151&lt;&gt;AG152),A148&amp;$AI$5&amp;A151,IF(AND(AG151&gt;0,AG151=AG149,AG151&lt;&gt;AG148,AG151=AG152,AG151&lt;&gt;AG153),A149&amp;$AI$5&amp;A152,IF(AND(AG151&gt;0,AG151=AG150,AG151&lt;&gt;AG149,AG151=AG153,AG151&lt;&gt;AG154),A150&amp;$AI$5&amp;A153,IF(AND(AG151&gt;0,AG151&lt;&gt;AG150,AG151=AG154,AG151&lt;&gt;AG155),A151&amp;$AI$5&amp;A154,IF(AND(AG151&gt;0,AG151=AG147,AG151&lt;&gt;AG146,AG151&lt;&gt;AG152),A147&amp;$AI$5&amp;A151,IF(AND(AG151&gt;0,AG151=AG148,AG151&lt;&gt;AG147,AG151=AG152,AG151&lt;&gt;AG153),A148&amp;$AI$5&amp;A152,IF(AND(AG151&gt;0,AG151=AG149,AG151&lt;&gt;AG148,AG151=AG153,AG151&lt;&gt;AG154),A149&amp;$AI$5&amp;A153,IF(AND(AG151&gt;0,AG151=AG150,AG151&lt;&gt;AG149,AG151=AG154,AG151&lt;&gt;AG155),A150&amp;$AI$5&amp;A154,IF(AND(AG151&gt;0,AG151&lt;&gt;AG150,AG151=AG155,AG151&lt;&gt;AG156),A151&amp;$AI$5&amp;A155,"")))))))))))))))))</f>
        <v>0</v>
      </c>
      <c r="AI151" s="95">
        <f ca="1" t="shared" si="91"/>
        <v>0</v>
      </c>
      <c r="AJ151" s="101" t="e">
        <f t="shared" si="93"/>
        <v>#N/A</v>
      </c>
      <c r="AK151" s="99" t="e">
        <f t="shared" si="94"/>
        <v>#N/A</v>
      </c>
      <c r="AL151" s="97" t="e">
        <f t="shared" si="95"/>
        <v>#N/A</v>
      </c>
      <c r="AM151" s="97" t="e">
        <f t="shared" si="96"/>
        <v>#N/A</v>
      </c>
      <c r="AN151" s="100" t="e">
        <f t="shared" si="92"/>
        <v>#N/A</v>
      </c>
    </row>
    <row r="152" spans="1:40" s="97" customFormat="1" ht="15" customHeight="1" hidden="1">
      <c r="A152" s="81">
        <f t="shared" si="97"/>
        <v>18</v>
      </c>
      <c r="B152" s="82" t="e">
        <f t="shared" si="98"/>
        <v>#N/A</v>
      </c>
      <c r="C152" s="83"/>
      <c r="D152" s="83"/>
      <c r="E152" s="82"/>
      <c r="F152" s="84"/>
      <c r="G152" s="85"/>
      <c r="H152" s="86"/>
      <c r="I152" s="87"/>
      <c r="J152" s="88"/>
      <c r="K152" s="89">
        <f t="shared" si="99"/>
        <v>0</v>
      </c>
      <c r="L152" s="88"/>
      <c r="M152" s="89">
        <f t="shared" si="100"/>
        <v>0</v>
      </c>
      <c r="N152" s="88"/>
      <c r="O152" s="89">
        <f t="shared" si="101"/>
        <v>0</v>
      </c>
      <c r="P152" s="88"/>
      <c r="Q152" s="89">
        <f t="shared" si="102"/>
        <v>0</v>
      </c>
      <c r="R152" s="88"/>
      <c r="S152" s="89">
        <f t="shared" si="103"/>
        <v>0</v>
      </c>
      <c r="T152" s="81"/>
      <c r="U152" s="89">
        <f t="shared" si="104"/>
        <v>0</v>
      </c>
      <c r="V152" s="88"/>
      <c r="W152" s="89">
        <f t="shared" si="105"/>
        <v>0</v>
      </c>
      <c r="X152" s="88"/>
      <c r="Y152" s="89">
        <f t="shared" si="106"/>
        <v>0</v>
      </c>
      <c r="Z152" s="88"/>
      <c r="AA152" s="89">
        <f t="shared" si="107"/>
        <v>0</v>
      </c>
      <c r="AB152" s="88"/>
      <c r="AC152" s="89">
        <f t="shared" si="108"/>
        <v>0</v>
      </c>
      <c r="AD152" s="88"/>
      <c r="AE152" s="89">
        <f t="shared" si="109"/>
        <v>0</v>
      </c>
      <c r="AF152" s="92">
        <f t="shared" si="110"/>
        <v>0</v>
      </c>
      <c r="AG152" s="93">
        <f t="shared" si="111"/>
        <v>0</v>
      </c>
      <c r="AH152" s="94">
        <f t="shared" si="112"/>
        <v>0</v>
      </c>
      <c r="AI152" s="95">
        <f ca="1" t="shared" si="91"/>
        <v>0</v>
      </c>
      <c r="AJ152" s="99" t="e">
        <f t="shared" si="93"/>
        <v>#N/A</v>
      </c>
      <c r="AK152" s="99" t="e">
        <f t="shared" si="94"/>
        <v>#N/A</v>
      </c>
      <c r="AL152" s="97" t="e">
        <f t="shared" si="95"/>
        <v>#N/A</v>
      </c>
      <c r="AM152" s="97" t="e">
        <f t="shared" si="96"/>
        <v>#N/A</v>
      </c>
      <c r="AN152" s="100" t="e">
        <f t="shared" si="92"/>
        <v>#N/A</v>
      </c>
    </row>
    <row r="153" spans="1:40" s="97" customFormat="1" ht="15" customHeight="1" hidden="1">
      <c r="A153" s="81">
        <f t="shared" si="97"/>
        <v>19</v>
      </c>
      <c r="B153" s="82" t="e">
        <f t="shared" si="98"/>
        <v>#N/A</v>
      </c>
      <c r="C153" s="83"/>
      <c r="D153" s="83"/>
      <c r="E153" s="82"/>
      <c r="F153" s="84"/>
      <c r="G153" s="85"/>
      <c r="H153" s="86"/>
      <c r="I153" s="87"/>
      <c r="J153" s="88"/>
      <c r="K153" s="89">
        <f t="shared" si="99"/>
        <v>0</v>
      </c>
      <c r="L153" s="88"/>
      <c r="M153" s="89">
        <f t="shared" si="100"/>
        <v>0</v>
      </c>
      <c r="N153" s="88"/>
      <c r="O153" s="89">
        <f t="shared" si="101"/>
        <v>0</v>
      </c>
      <c r="P153" s="88"/>
      <c r="Q153" s="89">
        <f t="shared" si="102"/>
        <v>0</v>
      </c>
      <c r="R153" s="88"/>
      <c r="S153" s="89">
        <f t="shared" si="103"/>
        <v>0</v>
      </c>
      <c r="T153" s="81"/>
      <c r="U153" s="89">
        <f t="shared" si="104"/>
        <v>0</v>
      </c>
      <c r="V153" s="88"/>
      <c r="W153" s="89">
        <f t="shared" si="105"/>
        <v>0</v>
      </c>
      <c r="X153" s="88"/>
      <c r="Y153" s="89">
        <f t="shared" si="106"/>
        <v>0</v>
      </c>
      <c r="Z153" s="88"/>
      <c r="AA153" s="89">
        <f t="shared" si="107"/>
        <v>0</v>
      </c>
      <c r="AB153" s="88"/>
      <c r="AC153" s="89">
        <f t="shared" si="108"/>
        <v>0</v>
      </c>
      <c r="AD153" s="88"/>
      <c r="AE153" s="89">
        <f t="shared" si="109"/>
        <v>0</v>
      </c>
      <c r="AF153" s="92">
        <f t="shared" si="110"/>
        <v>0</v>
      </c>
      <c r="AG153" s="93">
        <f t="shared" si="111"/>
        <v>0</v>
      </c>
      <c r="AH153" s="94">
        <f t="shared" si="112"/>
        <v>0</v>
      </c>
      <c r="AI153" s="95">
        <f ca="1" t="shared" si="91"/>
        <v>0</v>
      </c>
      <c r="AJ153" s="99" t="e">
        <f t="shared" si="93"/>
        <v>#N/A</v>
      </c>
      <c r="AK153" s="99" t="e">
        <f t="shared" si="94"/>
        <v>#N/A</v>
      </c>
      <c r="AL153" s="97" t="e">
        <f t="shared" si="95"/>
        <v>#N/A</v>
      </c>
      <c r="AM153" s="97" t="e">
        <f t="shared" si="96"/>
        <v>#N/A</v>
      </c>
      <c r="AN153" s="100" t="e">
        <f t="shared" si="92"/>
        <v>#N/A</v>
      </c>
    </row>
    <row r="154" spans="1:40" s="97" customFormat="1" ht="15" customHeight="1" hidden="1">
      <c r="A154" s="81">
        <f t="shared" si="97"/>
        <v>20</v>
      </c>
      <c r="B154" s="82" t="e">
        <f t="shared" si="98"/>
        <v>#N/A</v>
      </c>
      <c r="C154" s="83"/>
      <c r="D154" s="83"/>
      <c r="E154" s="82"/>
      <c r="F154" s="84"/>
      <c r="G154" s="85"/>
      <c r="H154" s="86"/>
      <c r="I154" s="87"/>
      <c r="J154" s="88"/>
      <c r="K154" s="89">
        <f t="shared" si="99"/>
        <v>0</v>
      </c>
      <c r="L154" s="88"/>
      <c r="M154" s="89">
        <f t="shared" si="100"/>
        <v>0</v>
      </c>
      <c r="N154" s="88"/>
      <c r="O154" s="89">
        <f t="shared" si="101"/>
        <v>0</v>
      </c>
      <c r="P154" s="88"/>
      <c r="Q154" s="89">
        <f t="shared" si="102"/>
        <v>0</v>
      </c>
      <c r="R154" s="88"/>
      <c r="S154" s="89">
        <f t="shared" si="103"/>
        <v>0</v>
      </c>
      <c r="T154" s="81"/>
      <c r="U154" s="89">
        <f t="shared" si="104"/>
        <v>0</v>
      </c>
      <c r="V154" s="88"/>
      <c r="W154" s="89">
        <f t="shared" si="105"/>
        <v>0</v>
      </c>
      <c r="X154" s="88"/>
      <c r="Y154" s="89">
        <f t="shared" si="106"/>
        <v>0</v>
      </c>
      <c r="Z154" s="88"/>
      <c r="AA154" s="89">
        <f t="shared" si="107"/>
        <v>0</v>
      </c>
      <c r="AB154" s="88"/>
      <c r="AC154" s="89">
        <f t="shared" si="108"/>
        <v>0</v>
      </c>
      <c r="AD154" s="88"/>
      <c r="AE154" s="89">
        <f t="shared" si="109"/>
        <v>0</v>
      </c>
      <c r="AF154" s="92">
        <f t="shared" si="110"/>
        <v>0</v>
      </c>
      <c r="AG154" s="93">
        <f t="shared" si="111"/>
        <v>0</v>
      </c>
      <c r="AH154" s="94">
        <f t="shared" si="112"/>
        <v>0</v>
      </c>
      <c r="AI154" s="95">
        <f ca="1" t="shared" si="91"/>
        <v>0</v>
      </c>
      <c r="AJ154" s="99" t="e">
        <f t="shared" si="93"/>
        <v>#N/A</v>
      </c>
      <c r="AK154" s="99" t="e">
        <f t="shared" si="94"/>
        <v>#N/A</v>
      </c>
      <c r="AL154" s="97" t="e">
        <f t="shared" si="95"/>
        <v>#N/A</v>
      </c>
      <c r="AM154" s="97" t="e">
        <f t="shared" si="96"/>
        <v>#N/A</v>
      </c>
      <c r="AN154" s="100" t="e">
        <f t="shared" si="92"/>
        <v>#N/A</v>
      </c>
    </row>
    <row r="155" spans="1:40" s="97" customFormat="1" ht="15" customHeight="1" hidden="1">
      <c r="A155" s="81">
        <f t="shared" si="97"/>
        <v>21</v>
      </c>
      <c r="B155" s="82" t="e">
        <f t="shared" si="98"/>
        <v>#N/A</v>
      </c>
      <c r="C155" s="83"/>
      <c r="D155" s="83"/>
      <c r="E155" s="82"/>
      <c r="F155" s="84"/>
      <c r="G155" s="85"/>
      <c r="H155" s="86"/>
      <c r="I155" s="87"/>
      <c r="J155" s="88"/>
      <c r="K155" s="89">
        <f t="shared" si="99"/>
        <v>0</v>
      </c>
      <c r="L155" s="88"/>
      <c r="M155" s="89">
        <f t="shared" si="100"/>
        <v>0</v>
      </c>
      <c r="N155" s="88"/>
      <c r="O155" s="89">
        <f t="shared" si="101"/>
        <v>0</v>
      </c>
      <c r="P155" s="88"/>
      <c r="Q155" s="89">
        <f t="shared" si="102"/>
        <v>0</v>
      </c>
      <c r="R155" s="88"/>
      <c r="S155" s="89">
        <f t="shared" si="103"/>
        <v>0</v>
      </c>
      <c r="T155" s="81"/>
      <c r="U155" s="89">
        <f t="shared" si="104"/>
        <v>0</v>
      </c>
      <c r="V155" s="88"/>
      <c r="W155" s="89">
        <f t="shared" si="105"/>
        <v>0</v>
      </c>
      <c r="X155" s="88"/>
      <c r="Y155" s="89">
        <f t="shared" si="106"/>
        <v>0</v>
      </c>
      <c r="Z155" s="88"/>
      <c r="AA155" s="89">
        <f t="shared" si="107"/>
        <v>0</v>
      </c>
      <c r="AB155" s="88"/>
      <c r="AC155" s="89">
        <f t="shared" si="108"/>
        <v>0</v>
      </c>
      <c r="AD155" s="88"/>
      <c r="AE155" s="89">
        <f t="shared" si="109"/>
        <v>0</v>
      </c>
      <c r="AF155" s="92">
        <f t="shared" si="110"/>
        <v>0</v>
      </c>
      <c r="AG155" s="93">
        <f t="shared" si="111"/>
        <v>0</v>
      </c>
      <c r="AH155" s="94">
        <f t="shared" si="112"/>
        <v>0</v>
      </c>
      <c r="AI155" s="95">
        <f ca="1" t="shared" si="91"/>
        <v>0</v>
      </c>
      <c r="AJ155" s="99" t="e">
        <f t="shared" si="93"/>
        <v>#N/A</v>
      </c>
      <c r="AK155" s="99" t="e">
        <f t="shared" si="94"/>
        <v>#N/A</v>
      </c>
      <c r="AL155" s="97" t="e">
        <f t="shared" si="95"/>
        <v>#N/A</v>
      </c>
      <c r="AM155" s="97" t="e">
        <f t="shared" si="96"/>
        <v>#N/A</v>
      </c>
      <c r="AN155" s="100" t="e">
        <f t="shared" si="92"/>
        <v>#N/A</v>
      </c>
    </row>
    <row r="156" spans="1:40" s="97" customFormat="1" ht="15" customHeight="1" hidden="1">
      <c r="A156" s="81">
        <f t="shared" si="97"/>
        <v>22</v>
      </c>
      <c r="B156" s="82" t="e">
        <f t="shared" si="98"/>
        <v>#N/A</v>
      </c>
      <c r="C156" s="83"/>
      <c r="D156" s="83"/>
      <c r="E156" s="82"/>
      <c r="F156" s="84"/>
      <c r="G156" s="85"/>
      <c r="H156" s="86"/>
      <c r="I156" s="87"/>
      <c r="J156" s="88"/>
      <c r="K156" s="89">
        <f t="shared" si="99"/>
        <v>0</v>
      </c>
      <c r="L156" s="88"/>
      <c r="M156" s="89">
        <f t="shared" si="100"/>
        <v>0</v>
      </c>
      <c r="N156" s="88"/>
      <c r="O156" s="89">
        <f t="shared" si="101"/>
        <v>0</v>
      </c>
      <c r="P156" s="88"/>
      <c r="Q156" s="89">
        <f t="shared" si="102"/>
        <v>0</v>
      </c>
      <c r="R156" s="88"/>
      <c r="S156" s="89">
        <f t="shared" si="103"/>
        <v>0</v>
      </c>
      <c r="T156" s="81"/>
      <c r="U156" s="89">
        <f t="shared" si="104"/>
        <v>0</v>
      </c>
      <c r="V156" s="88"/>
      <c r="W156" s="89">
        <f t="shared" si="105"/>
        <v>0</v>
      </c>
      <c r="X156" s="88"/>
      <c r="Y156" s="89">
        <f t="shared" si="106"/>
        <v>0</v>
      </c>
      <c r="Z156" s="88"/>
      <c r="AA156" s="89">
        <f t="shared" si="107"/>
        <v>0</v>
      </c>
      <c r="AB156" s="88"/>
      <c r="AC156" s="89">
        <f t="shared" si="108"/>
        <v>0</v>
      </c>
      <c r="AD156" s="88"/>
      <c r="AE156" s="89">
        <f t="shared" si="109"/>
        <v>0</v>
      </c>
      <c r="AF156" s="92">
        <f t="shared" si="110"/>
        <v>0</v>
      </c>
      <c r="AG156" s="93">
        <f t="shared" si="111"/>
        <v>0</v>
      </c>
      <c r="AH156" s="94">
        <f t="shared" si="112"/>
        <v>0</v>
      </c>
      <c r="AI156" s="95">
        <f ca="1" t="shared" si="91"/>
        <v>0</v>
      </c>
      <c r="AJ156" s="99" t="e">
        <f t="shared" si="93"/>
        <v>#N/A</v>
      </c>
      <c r="AK156" s="99" t="e">
        <f t="shared" si="94"/>
        <v>#N/A</v>
      </c>
      <c r="AL156" s="97" t="e">
        <f t="shared" si="95"/>
        <v>#N/A</v>
      </c>
      <c r="AM156" s="97" t="e">
        <f t="shared" si="96"/>
        <v>#N/A</v>
      </c>
      <c r="AN156" s="100" t="e">
        <f t="shared" si="92"/>
        <v>#N/A</v>
      </c>
    </row>
    <row r="157" spans="1:40" s="97" customFormat="1" ht="15" customHeight="1" hidden="1">
      <c r="A157" s="81">
        <f t="shared" si="97"/>
        <v>23</v>
      </c>
      <c r="B157" s="82" t="e">
        <f t="shared" si="98"/>
        <v>#N/A</v>
      </c>
      <c r="C157" s="83"/>
      <c r="D157" s="83"/>
      <c r="E157" s="82"/>
      <c r="F157" s="84"/>
      <c r="G157" s="85"/>
      <c r="H157" s="86"/>
      <c r="I157" s="87"/>
      <c r="J157" s="88"/>
      <c r="K157" s="89">
        <f t="shared" si="99"/>
        <v>0</v>
      </c>
      <c r="L157" s="88"/>
      <c r="M157" s="89">
        <f t="shared" si="100"/>
        <v>0</v>
      </c>
      <c r="N157" s="88"/>
      <c r="O157" s="89">
        <f t="shared" si="101"/>
        <v>0</v>
      </c>
      <c r="P157" s="88"/>
      <c r="Q157" s="89">
        <f t="shared" si="102"/>
        <v>0</v>
      </c>
      <c r="R157" s="88"/>
      <c r="S157" s="89">
        <f t="shared" si="103"/>
        <v>0</v>
      </c>
      <c r="T157" s="81"/>
      <c r="U157" s="89">
        <f t="shared" si="104"/>
        <v>0</v>
      </c>
      <c r="V157" s="88"/>
      <c r="W157" s="89">
        <f t="shared" si="105"/>
        <v>0</v>
      </c>
      <c r="X157" s="88"/>
      <c r="Y157" s="89">
        <f t="shared" si="106"/>
        <v>0</v>
      </c>
      <c r="Z157" s="88"/>
      <c r="AA157" s="89">
        <f t="shared" si="107"/>
        <v>0</v>
      </c>
      <c r="AB157" s="88"/>
      <c r="AC157" s="89">
        <f t="shared" si="108"/>
        <v>0</v>
      </c>
      <c r="AD157" s="88"/>
      <c r="AE157" s="89">
        <f t="shared" si="109"/>
        <v>0</v>
      </c>
      <c r="AF157" s="92">
        <f t="shared" si="110"/>
        <v>0</v>
      </c>
      <c r="AG157" s="93">
        <f t="shared" si="111"/>
        <v>0</v>
      </c>
      <c r="AH157" s="94">
        <f t="shared" si="112"/>
        <v>0</v>
      </c>
      <c r="AI157" s="95">
        <f ca="1" t="shared" si="91"/>
        <v>0</v>
      </c>
      <c r="AJ157" s="99" t="e">
        <f t="shared" si="93"/>
        <v>#N/A</v>
      </c>
      <c r="AK157" s="99" t="e">
        <f t="shared" si="94"/>
        <v>#N/A</v>
      </c>
      <c r="AL157" s="97" t="e">
        <f t="shared" si="95"/>
        <v>#N/A</v>
      </c>
      <c r="AM157" s="97" t="e">
        <f t="shared" si="96"/>
        <v>#N/A</v>
      </c>
      <c r="AN157" s="100" t="e">
        <f t="shared" si="92"/>
        <v>#N/A</v>
      </c>
    </row>
    <row r="158" spans="1:40" s="97" customFormat="1" ht="15" customHeight="1" hidden="1">
      <c r="A158" s="81">
        <f t="shared" si="97"/>
        <v>24</v>
      </c>
      <c r="B158" s="82" t="e">
        <f t="shared" si="98"/>
        <v>#N/A</v>
      </c>
      <c r="C158" s="83"/>
      <c r="D158" s="83"/>
      <c r="E158" s="82"/>
      <c r="F158" s="84"/>
      <c r="G158" s="85"/>
      <c r="H158" s="86"/>
      <c r="I158" s="87"/>
      <c r="J158" s="88"/>
      <c r="K158" s="89">
        <f t="shared" si="99"/>
        <v>0</v>
      </c>
      <c r="L158" s="88"/>
      <c r="M158" s="89">
        <f t="shared" si="100"/>
        <v>0</v>
      </c>
      <c r="N158" s="88"/>
      <c r="O158" s="89">
        <f t="shared" si="101"/>
        <v>0</v>
      </c>
      <c r="P158" s="88"/>
      <c r="Q158" s="89">
        <f t="shared" si="102"/>
        <v>0</v>
      </c>
      <c r="R158" s="88"/>
      <c r="S158" s="89">
        <f t="shared" si="103"/>
        <v>0</v>
      </c>
      <c r="T158" s="81"/>
      <c r="U158" s="89">
        <f t="shared" si="104"/>
        <v>0</v>
      </c>
      <c r="V158" s="88"/>
      <c r="W158" s="89">
        <f t="shared" si="105"/>
        <v>0</v>
      </c>
      <c r="X158" s="88"/>
      <c r="Y158" s="89">
        <f t="shared" si="106"/>
        <v>0</v>
      </c>
      <c r="Z158" s="88"/>
      <c r="AA158" s="89">
        <f t="shared" si="107"/>
        <v>0</v>
      </c>
      <c r="AB158" s="88"/>
      <c r="AC158" s="89">
        <f t="shared" si="108"/>
        <v>0</v>
      </c>
      <c r="AD158" s="88"/>
      <c r="AE158" s="89">
        <f t="shared" si="109"/>
        <v>0</v>
      </c>
      <c r="AF158" s="92">
        <f t="shared" si="110"/>
        <v>0</v>
      </c>
      <c r="AG158" s="93">
        <f t="shared" si="111"/>
        <v>0</v>
      </c>
      <c r="AH158" s="94">
        <f t="shared" si="112"/>
        <v>0</v>
      </c>
      <c r="AI158" s="95">
        <f ca="1" t="shared" si="91"/>
        <v>0</v>
      </c>
      <c r="AJ158" s="99" t="e">
        <f t="shared" si="93"/>
        <v>#N/A</v>
      </c>
      <c r="AK158" s="99" t="e">
        <f t="shared" si="94"/>
        <v>#N/A</v>
      </c>
      <c r="AL158" s="97" t="e">
        <f t="shared" si="95"/>
        <v>#N/A</v>
      </c>
      <c r="AM158" s="97" t="e">
        <f t="shared" si="96"/>
        <v>#N/A</v>
      </c>
      <c r="AN158" s="100" t="e">
        <f t="shared" si="92"/>
        <v>#N/A</v>
      </c>
    </row>
    <row r="159" spans="1:40" s="97" customFormat="1" ht="15" customHeight="1" hidden="1">
      <c r="A159" s="81">
        <f t="shared" si="97"/>
        <v>25</v>
      </c>
      <c r="B159" s="82" t="e">
        <f t="shared" si="98"/>
        <v>#N/A</v>
      </c>
      <c r="C159" s="83"/>
      <c r="D159" s="83"/>
      <c r="E159" s="82"/>
      <c r="F159" s="84"/>
      <c r="G159" s="85"/>
      <c r="H159" s="86"/>
      <c r="I159" s="87"/>
      <c r="J159" s="88"/>
      <c r="K159" s="89">
        <f t="shared" si="99"/>
        <v>0</v>
      </c>
      <c r="L159" s="88"/>
      <c r="M159" s="89">
        <f t="shared" si="100"/>
        <v>0</v>
      </c>
      <c r="N159" s="88"/>
      <c r="O159" s="89">
        <f t="shared" si="101"/>
        <v>0</v>
      </c>
      <c r="P159" s="88"/>
      <c r="Q159" s="89">
        <f t="shared" si="102"/>
        <v>0</v>
      </c>
      <c r="R159" s="88"/>
      <c r="S159" s="89">
        <f t="shared" si="103"/>
        <v>0</v>
      </c>
      <c r="T159" s="81"/>
      <c r="U159" s="89">
        <f t="shared" si="104"/>
        <v>0</v>
      </c>
      <c r="V159" s="88"/>
      <c r="W159" s="89">
        <f t="shared" si="105"/>
        <v>0</v>
      </c>
      <c r="X159" s="88"/>
      <c r="Y159" s="89">
        <f t="shared" si="106"/>
        <v>0</v>
      </c>
      <c r="Z159" s="88"/>
      <c r="AA159" s="89">
        <f t="shared" si="107"/>
        <v>0</v>
      </c>
      <c r="AB159" s="88"/>
      <c r="AC159" s="89">
        <f t="shared" si="108"/>
        <v>0</v>
      </c>
      <c r="AD159" s="88"/>
      <c r="AE159" s="89">
        <f t="shared" si="109"/>
        <v>0</v>
      </c>
      <c r="AF159" s="92">
        <f t="shared" si="110"/>
        <v>0</v>
      </c>
      <c r="AG159" s="93">
        <f t="shared" si="111"/>
        <v>0</v>
      </c>
      <c r="AH159" s="94">
        <f t="shared" si="112"/>
        <v>0</v>
      </c>
      <c r="AI159" s="95">
        <f ca="1" t="shared" si="91"/>
        <v>0</v>
      </c>
      <c r="AJ159" s="99" t="e">
        <f t="shared" si="93"/>
        <v>#N/A</v>
      </c>
      <c r="AK159" s="99" t="e">
        <f t="shared" si="94"/>
        <v>#N/A</v>
      </c>
      <c r="AL159" s="97" t="e">
        <f t="shared" si="95"/>
        <v>#N/A</v>
      </c>
      <c r="AM159" s="97" t="e">
        <f t="shared" si="96"/>
        <v>#N/A</v>
      </c>
      <c r="AN159" s="100" t="e">
        <f t="shared" si="92"/>
        <v>#N/A</v>
      </c>
    </row>
    <row r="160" spans="1:40" s="97" customFormat="1" ht="15" customHeight="1" hidden="1">
      <c r="A160" s="81">
        <f t="shared" si="97"/>
        <v>26</v>
      </c>
      <c r="B160" s="82" t="e">
        <f t="shared" si="98"/>
        <v>#N/A</v>
      </c>
      <c r="C160" s="83"/>
      <c r="D160" s="83"/>
      <c r="E160" s="82"/>
      <c r="F160" s="84"/>
      <c r="G160" s="85"/>
      <c r="H160" s="86"/>
      <c r="I160" s="87"/>
      <c r="J160" s="88"/>
      <c r="K160" s="89">
        <f t="shared" si="99"/>
        <v>0</v>
      </c>
      <c r="L160" s="88"/>
      <c r="M160" s="89">
        <f t="shared" si="100"/>
        <v>0</v>
      </c>
      <c r="N160" s="88"/>
      <c r="O160" s="89">
        <f t="shared" si="101"/>
        <v>0</v>
      </c>
      <c r="P160" s="88"/>
      <c r="Q160" s="89">
        <f t="shared" si="102"/>
        <v>0</v>
      </c>
      <c r="R160" s="88"/>
      <c r="S160" s="89">
        <f t="shared" si="103"/>
        <v>0</v>
      </c>
      <c r="T160" s="81"/>
      <c r="U160" s="89">
        <f t="shared" si="104"/>
        <v>0</v>
      </c>
      <c r="V160" s="88"/>
      <c r="W160" s="89">
        <f t="shared" si="105"/>
        <v>0</v>
      </c>
      <c r="X160" s="88"/>
      <c r="Y160" s="89">
        <f t="shared" si="106"/>
        <v>0</v>
      </c>
      <c r="Z160" s="88"/>
      <c r="AA160" s="89">
        <f t="shared" si="107"/>
        <v>0</v>
      </c>
      <c r="AB160" s="88"/>
      <c r="AC160" s="89">
        <f t="shared" si="108"/>
        <v>0</v>
      </c>
      <c r="AD160" s="88"/>
      <c r="AE160" s="89">
        <f t="shared" si="109"/>
        <v>0</v>
      </c>
      <c r="AF160" s="92">
        <f t="shared" si="110"/>
        <v>0</v>
      </c>
      <c r="AG160" s="93">
        <f t="shared" si="111"/>
        <v>0</v>
      </c>
      <c r="AH160" s="94">
        <f t="shared" si="112"/>
        <v>0</v>
      </c>
      <c r="AI160" s="95">
        <f ca="1" t="shared" si="91"/>
        <v>0</v>
      </c>
      <c r="AJ160" s="99" t="e">
        <f t="shared" si="93"/>
        <v>#N/A</v>
      </c>
      <c r="AK160" s="99" t="e">
        <f t="shared" si="94"/>
        <v>#N/A</v>
      </c>
      <c r="AL160" s="97" t="e">
        <f t="shared" si="95"/>
        <v>#N/A</v>
      </c>
      <c r="AM160" s="97" t="e">
        <f t="shared" si="96"/>
        <v>#N/A</v>
      </c>
      <c r="AN160" s="100" t="e">
        <f t="shared" si="92"/>
        <v>#N/A</v>
      </c>
    </row>
    <row r="161" spans="1:40" s="97" customFormat="1" ht="15" customHeight="1" hidden="1">
      <c r="A161" s="81">
        <f t="shared" si="97"/>
        <v>27</v>
      </c>
      <c r="B161" s="82" t="e">
        <f t="shared" si="98"/>
        <v>#N/A</v>
      </c>
      <c r="C161" s="83"/>
      <c r="D161" s="83"/>
      <c r="E161" s="82"/>
      <c r="F161" s="84"/>
      <c r="G161" s="85"/>
      <c r="H161" s="86"/>
      <c r="I161" s="87"/>
      <c r="J161" s="88"/>
      <c r="K161" s="89">
        <f t="shared" si="99"/>
        <v>0</v>
      </c>
      <c r="L161" s="88"/>
      <c r="M161" s="89">
        <f t="shared" si="100"/>
        <v>0</v>
      </c>
      <c r="N161" s="88"/>
      <c r="O161" s="89">
        <f t="shared" si="101"/>
        <v>0</v>
      </c>
      <c r="P161" s="88"/>
      <c r="Q161" s="89">
        <f t="shared" si="102"/>
        <v>0</v>
      </c>
      <c r="R161" s="88"/>
      <c r="S161" s="89">
        <f t="shared" si="103"/>
        <v>0</v>
      </c>
      <c r="T161" s="81"/>
      <c r="U161" s="89">
        <f t="shared" si="104"/>
        <v>0</v>
      </c>
      <c r="V161" s="88"/>
      <c r="W161" s="89">
        <f t="shared" si="105"/>
        <v>0</v>
      </c>
      <c r="X161" s="88"/>
      <c r="Y161" s="89">
        <f t="shared" si="106"/>
        <v>0</v>
      </c>
      <c r="Z161" s="88"/>
      <c r="AA161" s="89">
        <f t="shared" si="107"/>
        <v>0</v>
      </c>
      <c r="AB161" s="88"/>
      <c r="AC161" s="89">
        <f t="shared" si="108"/>
        <v>0</v>
      </c>
      <c r="AD161" s="88"/>
      <c r="AE161" s="89">
        <f t="shared" si="109"/>
        <v>0</v>
      </c>
      <c r="AF161" s="92">
        <f t="shared" si="110"/>
        <v>0</v>
      </c>
      <c r="AG161" s="93">
        <f t="shared" si="111"/>
        <v>0</v>
      </c>
      <c r="AH161" s="94">
        <f t="shared" si="112"/>
        <v>0</v>
      </c>
      <c r="AI161" s="95">
        <f ca="1" t="shared" si="91"/>
        <v>0</v>
      </c>
      <c r="AJ161" s="99" t="e">
        <f t="shared" si="93"/>
        <v>#N/A</v>
      </c>
      <c r="AK161" s="99" t="e">
        <f t="shared" si="94"/>
        <v>#N/A</v>
      </c>
      <c r="AL161" s="97" t="e">
        <f t="shared" si="95"/>
        <v>#N/A</v>
      </c>
      <c r="AM161" s="97" t="e">
        <f t="shared" si="96"/>
        <v>#N/A</v>
      </c>
      <c r="AN161" s="100" t="e">
        <f t="shared" si="92"/>
        <v>#N/A</v>
      </c>
    </row>
    <row r="162" spans="1:40" s="97" customFormat="1" ht="15" customHeight="1" hidden="1">
      <c r="A162" s="81">
        <f t="shared" si="97"/>
        <v>28</v>
      </c>
      <c r="B162" s="82" t="e">
        <f t="shared" si="98"/>
        <v>#N/A</v>
      </c>
      <c r="C162" s="83"/>
      <c r="D162" s="83"/>
      <c r="E162" s="82"/>
      <c r="F162" s="84"/>
      <c r="G162" s="85"/>
      <c r="H162" s="86"/>
      <c r="I162" s="87"/>
      <c r="J162" s="88"/>
      <c r="K162" s="89">
        <f t="shared" si="99"/>
        <v>0</v>
      </c>
      <c r="L162" s="88"/>
      <c r="M162" s="89">
        <f t="shared" si="100"/>
        <v>0</v>
      </c>
      <c r="N162" s="88"/>
      <c r="O162" s="89">
        <f t="shared" si="101"/>
        <v>0</v>
      </c>
      <c r="P162" s="88"/>
      <c r="Q162" s="89">
        <f t="shared" si="102"/>
        <v>0</v>
      </c>
      <c r="R162" s="88"/>
      <c r="S162" s="89">
        <f t="shared" si="103"/>
        <v>0</v>
      </c>
      <c r="T162" s="81"/>
      <c r="U162" s="89">
        <f t="shared" si="104"/>
        <v>0</v>
      </c>
      <c r="V162" s="88"/>
      <c r="W162" s="89">
        <f t="shared" si="105"/>
        <v>0</v>
      </c>
      <c r="X162" s="88"/>
      <c r="Y162" s="89">
        <f t="shared" si="106"/>
        <v>0</v>
      </c>
      <c r="Z162" s="88"/>
      <c r="AA162" s="89">
        <f t="shared" si="107"/>
        <v>0</v>
      </c>
      <c r="AB162" s="88"/>
      <c r="AC162" s="89">
        <f t="shared" si="108"/>
        <v>0</v>
      </c>
      <c r="AD162" s="88"/>
      <c r="AE162" s="89">
        <f t="shared" si="109"/>
        <v>0</v>
      </c>
      <c r="AF162" s="92">
        <f t="shared" si="110"/>
        <v>0</v>
      </c>
      <c r="AG162" s="93">
        <f t="shared" si="111"/>
        <v>0</v>
      </c>
      <c r="AH162" s="94">
        <f t="shared" si="112"/>
        <v>0</v>
      </c>
      <c r="AI162" s="95">
        <f ca="1" t="shared" si="91"/>
        <v>0</v>
      </c>
      <c r="AJ162" s="99" t="e">
        <f t="shared" si="93"/>
        <v>#N/A</v>
      </c>
      <c r="AK162" s="99" t="e">
        <f t="shared" si="94"/>
        <v>#N/A</v>
      </c>
      <c r="AL162" s="97" t="e">
        <f t="shared" si="95"/>
        <v>#N/A</v>
      </c>
      <c r="AM162" s="97" t="e">
        <f t="shared" si="96"/>
        <v>#N/A</v>
      </c>
      <c r="AN162" s="100" t="e">
        <f t="shared" si="92"/>
        <v>#N/A</v>
      </c>
    </row>
    <row r="163" spans="1:40" s="97" customFormat="1" ht="15" customHeight="1" hidden="1">
      <c r="A163" s="81">
        <f t="shared" si="97"/>
        <v>29</v>
      </c>
      <c r="B163" s="82" t="e">
        <f t="shared" si="98"/>
        <v>#N/A</v>
      </c>
      <c r="C163" s="83"/>
      <c r="D163" s="83"/>
      <c r="E163" s="82"/>
      <c r="F163" s="84"/>
      <c r="G163" s="85"/>
      <c r="H163" s="86"/>
      <c r="I163" s="87"/>
      <c r="J163" s="88"/>
      <c r="K163" s="89">
        <f t="shared" si="99"/>
        <v>0</v>
      </c>
      <c r="L163" s="88"/>
      <c r="M163" s="89">
        <f t="shared" si="100"/>
        <v>0</v>
      </c>
      <c r="N163" s="88"/>
      <c r="O163" s="89">
        <f t="shared" si="101"/>
        <v>0</v>
      </c>
      <c r="P163" s="88"/>
      <c r="Q163" s="89">
        <f t="shared" si="102"/>
        <v>0</v>
      </c>
      <c r="R163" s="88"/>
      <c r="S163" s="89">
        <f t="shared" si="103"/>
        <v>0</v>
      </c>
      <c r="T163" s="81"/>
      <c r="U163" s="89">
        <f t="shared" si="104"/>
        <v>0</v>
      </c>
      <c r="V163" s="88"/>
      <c r="W163" s="89">
        <f t="shared" si="105"/>
        <v>0</v>
      </c>
      <c r="X163" s="88"/>
      <c r="Y163" s="89">
        <f t="shared" si="106"/>
        <v>0</v>
      </c>
      <c r="Z163" s="88"/>
      <c r="AA163" s="89">
        <f t="shared" si="107"/>
        <v>0</v>
      </c>
      <c r="AB163" s="88"/>
      <c r="AC163" s="89">
        <f t="shared" si="108"/>
        <v>0</v>
      </c>
      <c r="AD163" s="88"/>
      <c r="AE163" s="89">
        <f t="shared" si="109"/>
        <v>0</v>
      </c>
      <c r="AF163" s="92">
        <f t="shared" si="110"/>
        <v>0</v>
      </c>
      <c r="AG163" s="93">
        <f t="shared" si="111"/>
        <v>0</v>
      </c>
      <c r="AH163" s="94">
        <f t="shared" si="112"/>
        <v>0</v>
      </c>
      <c r="AI163" s="95">
        <f ca="1" t="shared" si="91"/>
        <v>0</v>
      </c>
      <c r="AJ163" s="99" t="e">
        <f t="shared" si="93"/>
        <v>#N/A</v>
      </c>
      <c r="AK163" s="99" t="e">
        <f t="shared" si="94"/>
        <v>#N/A</v>
      </c>
      <c r="AL163" s="97" t="e">
        <f t="shared" si="95"/>
        <v>#N/A</v>
      </c>
      <c r="AM163" s="97" t="e">
        <f t="shared" si="96"/>
        <v>#N/A</v>
      </c>
      <c r="AN163" s="100" t="e">
        <f t="shared" si="92"/>
        <v>#N/A</v>
      </c>
    </row>
    <row r="164" spans="1:40" s="97" customFormat="1" ht="15" customHeight="1" hidden="1">
      <c r="A164" s="81">
        <f t="shared" si="97"/>
        <v>30</v>
      </c>
      <c r="B164" s="82" t="e">
        <f t="shared" si="98"/>
        <v>#N/A</v>
      </c>
      <c r="C164" s="83"/>
      <c r="D164" s="83"/>
      <c r="E164" s="82"/>
      <c r="F164" s="84"/>
      <c r="G164" s="85"/>
      <c r="H164" s="86"/>
      <c r="I164" s="87"/>
      <c r="J164" s="88"/>
      <c r="K164" s="89">
        <f t="shared" si="99"/>
        <v>0</v>
      </c>
      <c r="L164" s="88"/>
      <c r="M164" s="89">
        <f t="shared" si="100"/>
        <v>0</v>
      </c>
      <c r="N164" s="88"/>
      <c r="O164" s="89">
        <f t="shared" si="101"/>
        <v>0</v>
      </c>
      <c r="P164" s="88"/>
      <c r="Q164" s="89">
        <f t="shared" si="102"/>
        <v>0</v>
      </c>
      <c r="R164" s="88"/>
      <c r="S164" s="89">
        <f t="shared" si="103"/>
        <v>0</v>
      </c>
      <c r="T164" s="81"/>
      <c r="U164" s="89">
        <f t="shared" si="104"/>
        <v>0</v>
      </c>
      <c r="V164" s="88"/>
      <c r="W164" s="89">
        <f t="shared" si="105"/>
        <v>0</v>
      </c>
      <c r="X164" s="88"/>
      <c r="Y164" s="89">
        <f t="shared" si="106"/>
        <v>0</v>
      </c>
      <c r="Z164" s="88"/>
      <c r="AA164" s="89">
        <f t="shared" si="107"/>
        <v>0</v>
      </c>
      <c r="AB164" s="88"/>
      <c r="AC164" s="89">
        <f t="shared" si="108"/>
        <v>0</v>
      </c>
      <c r="AD164" s="88"/>
      <c r="AE164" s="89">
        <f t="shared" si="109"/>
        <v>0</v>
      </c>
      <c r="AF164" s="92">
        <f t="shared" si="110"/>
        <v>0</v>
      </c>
      <c r="AG164" s="93">
        <f t="shared" si="111"/>
        <v>0</v>
      </c>
      <c r="AH164" s="94">
        <f t="shared" si="112"/>
        <v>0</v>
      </c>
      <c r="AI164" s="95">
        <f ca="1" t="shared" si="91"/>
        <v>0</v>
      </c>
      <c r="AJ164" s="99" t="e">
        <f t="shared" si="93"/>
        <v>#N/A</v>
      </c>
      <c r="AK164" s="99" t="e">
        <f t="shared" si="94"/>
        <v>#N/A</v>
      </c>
      <c r="AL164" s="97" t="e">
        <f t="shared" si="95"/>
        <v>#N/A</v>
      </c>
      <c r="AM164" s="97" t="e">
        <f t="shared" si="96"/>
        <v>#N/A</v>
      </c>
      <c r="AN164" s="100" t="e">
        <f t="shared" si="92"/>
        <v>#N/A</v>
      </c>
    </row>
    <row r="165" spans="1:39" s="114" customFormat="1" ht="19.5" customHeight="1">
      <c r="A165" s="54"/>
      <c r="B165" s="125"/>
      <c r="C165" s="56" t="s">
        <v>33</v>
      </c>
      <c r="D165" s="102" t="s">
        <v>75</v>
      </c>
      <c r="E165" s="103" t="s">
        <v>159</v>
      </c>
      <c r="F165" s="58"/>
      <c r="G165" s="104"/>
      <c r="H165" s="105"/>
      <c r="I165" s="8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8"/>
      <c r="AG165" s="129"/>
      <c r="AH165" s="130"/>
      <c r="AI165" s="110"/>
      <c r="AJ165" s="101"/>
      <c r="AK165" s="111"/>
      <c r="AL165" s="112"/>
      <c r="AM165" s="113"/>
    </row>
    <row r="166" spans="1:35" s="22" customFormat="1" ht="24" customHeight="1">
      <c r="A166" s="69"/>
      <c r="B166" s="69"/>
      <c r="C166" s="69"/>
      <c r="D166" s="70" t="s">
        <v>37</v>
      </c>
      <c r="E166" s="71">
        <v>2005</v>
      </c>
      <c r="F166" s="131" t="s">
        <v>92</v>
      </c>
      <c r="G166" s="73">
        <v>2006</v>
      </c>
      <c r="H166" s="116"/>
      <c r="I166" s="117">
        <f ca="1">IF(C166&gt;"",RAND(),"")</f>
        <v>0</v>
      </c>
      <c r="J166" s="76" t="s">
        <v>8</v>
      </c>
      <c r="K166" s="76"/>
      <c r="L166" s="76" t="s">
        <v>39</v>
      </c>
      <c r="M166" s="76"/>
      <c r="N166" s="76" t="s">
        <v>9</v>
      </c>
      <c r="O166" s="76"/>
      <c r="P166" s="76" t="s">
        <v>10</v>
      </c>
      <c r="Q166" s="76"/>
      <c r="R166" s="76" t="s">
        <v>11</v>
      </c>
      <c r="S166" s="76"/>
      <c r="T166" s="76" t="s">
        <v>12</v>
      </c>
      <c r="U166" s="76"/>
      <c r="V166" s="76" t="s">
        <v>13</v>
      </c>
      <c r="W166" s="76"/>
      <c r="X166" s="76" t="s">
        <v>14</v>
      </c>
      <c r="Y166" s="76"/>
      <c r="Z166" s="76" t="s">
        <v>15</v>
      </c>
      <c r="AA166" s="76"/>
      <c r="AB166" s="76" t="s">
        <v>16</v>
      </c>
      <c r="AC166" s="76"/>
      <c r="AD166" s="76" t="s">
        <v>17</v>
      </c>
      <c r="AE166" s="76"/>
      <c r="AF166" s="118"/>
      <c r="AG166" s="119"/>
      <c r="AH166" s="120"/>
      <c r="AI166" s="121"/>
    </row>
    <row r="167" spans="1:40" s="97" customFormat="1" ht="15" customHeight="1">
      <c r="A167" s="81">
        <v>1</v>
      </c>
      <c r="B167" s="82">
        <v>113</v>
      </c>
      <c r="C167" s="83" t="s">
        <v>190</v>
      </c>
      <c r="D167" s="83" t="s">
        <v>149</v>
      </c>
      <c r="E167" s="82">
        <v>2005</v>
      </c>
      <c r="F167" s="84"/>
      <c r="G167" s="85" t="s">
        <v>191</v>
      </c>
      <c r="H167" s="86" t="s">
        <v>43</v>
      </c>
      <c r="I167" s="87">
        <v>0.08048530225642025</v>
      </c>
      <c r="J167" s="88"/>
      <c r="K167" s="89">
        <v>0</v>
      </c>
      <c r="L167" s="88"/>
      <c r="M167" s="89">
        <v>0</v>
      </c>
      <c r="N167" s="88"/>
      <c r="O167" s="89">
        <v>0</v>
      </c>
      <c r="P167" s="88"/>
      <c r="Q167" s="89">
        <v>0</v>
      </c>
      <c r="R167" s="88">
        <v>100</v>
      </c>
      <c r="S167" s="89">
        <v>540</v>
      </c>
      <c r="T167" s="81">
        <v>100</v>
      </c>
      <c r="U167" s="89">
        <v>580</v>
      </c>
      <c r="V167" s="88">
        <v>100</v>
      </c>
      <c r="W167" s="89">
        <v>640</v>
      </c>
      <c r="X167" s="88">
        <v>84</v>
      </c>
      <c r="Y167" s="89">
        <v>571.1999999999999</v>
      </c>
      <c r="Z167" s="88"/>
      <c r="AA167" s="89">
        <v>0</v>
      </c>
      <c r="AB167" s="88"/>
      <c r="AC167" s="89">
        <v>0</v>
      </c>
      <c r="AD167" s="88"/>
      <c r="AE167" s="89">
        <v>0</v>
      </c>
      <c r="AF167" s="92">
        <v>2331.2</v>
      </c>
      <c r="AG167" s="93">
        <v>2331.2</v>
      </c>
      <c r="AH167" s="94">
        <v>1</v>
      </c>
      <c r="AI167" s="95">
        <f aca="true" ca="1" t="shared" si="113" ref="AI167:AI196">IF(C167&gt;"",RAND(),"")</f>
        <v>0.10835592169314623</v>
      </c>
      <c r="AJ167" s="96">
        <f>IF(H167="","",IF(H167&lt;&gt;"CZ","NE",IF(AND(H167="CZ"),AH167,"")))</f>
        <v>1</v>
      </c>
      <c r="AK167" s="96"/>
      <c r="AN167" s="98">
        <f aca="true" t="shared" si="114" ref="AN167:AN196">IF(AJ167&amp;AL167&amp;AM167="","",AJ167&amp;AL167&amp;AM167)</f>
        <v>0</v>
      </c>
    </row>
    <row r="168" spans="1:40" s="97" customFormat="1" ht="15" customHeight="1">
      <c r="A168" s="81">
        <v>2</v>
      </c>
      <c r="B168" s="82">
        <v>108</v>
      </c>
      <c r="C168" s="83" t="s">
        <v>192</v>
      </c>
      <c r="D168" s="83" t="s">
        <v>144</v>
      </c>
      <c r="E168" s="82">
        <v>2006</v>
      </c>
      <c r="F168" s="84"/>
      <c r="G168" s="85" t="s">
        <v>129</v>
      </c>
      <c r="H168" s="86" t="s">
        <v>43</v>
      </c>
      <c r="I168" s="87">
        <v>0.46615851228125393</v>
      </c>
      <c r="J168" s="88"/>
      <c r="K168" s="89">
        <v>0</v>
      </c>
      <c r="L168" s="88"/>
      <c r="M168" s="89">
        <v>0</v>
      </c>
      <c r="N168" s="88"/>
      <c r="O168" s="89">
        <v>0</v>
      </c>
      <c r="P168" s="88"/>
      <c r="Q168" s="89">
        <v>0</v>
      </c>
      <c r="R168" s="88">
        <v>100</v>
      </c>
      <c r="S168" s="89">
        <v>540</v>
      </c>
      <c r="T168" s="81">
        <v>100</v>
      </c>
      <c r="U168" s="89">
        <v>580</v>
      </c>
      <c r="V168" s="88">
        <v>100</v>
      </c>
      <c r="W168" s="89">
        <v>640</v>
      </c>
      <c r="X168" s="88">
        <v>83</v>
      </c>
      <c r="Y168" s="89">
        <v>564.4</v>
      </c>
      <c r="Z168" s="88"/>
      <c r="AA168" s="89">
        <v>0</v>
      </c>
      <c r="AB168" s="88">
        <v>72</v>
      </c>
      <c r="AC168" s="89">
        <v>576</v>
      </c>
      <c r="AD168" s="88"/>
      <c r="AE168" s="89">
        <v>0</v>
      </c>
      <c r="AF168" s="92">
        <v>2324.4</v>
      </c>
      <c r="AG168" s="93">
        <v>2900.4</v>
      </c>
      <c r="AH168" s="94">
        <v>2</v>
      </c>
      <c r="AI168" s="95">
        <f ca="1" t="shared" si="113"/>
        <v>0.38240775582380593</v>
      </c>
      <c r="AJ168" s="99">
        <f>IF(H168="","",IF(H168&lt;&gt;"CZ","NE",IF(AND(H168="CZ",H167="CZ"),AH168,IF(AND(H168="CZ",H167&lt;&gt;"CZ"),AH167,""))))</f>
        <v>2</v>
      </c>
      <c r="AK168" s="99"/>
      <c r="AN168" s="100">
        <f t="shared" si="114"/>
        <v>0</v>
      </c>
    </row>
    <row r="169" spans="1:40" s="97" customFormat="1" ht="15" customHeight="1">
      <c r="A169" s="81">
        <v>3</v>
      </c>
      <c r="B169" s="82">
        <v>103</v>
      </c>
      <c r="C169" s="83" t="s">
        <v>193</v>
      </c>
      <c r="D169" s="83" t="s">
        <v>194</v>
      </c>
      <c r="E169" s="82">
        <v>2005</v>
      </c>
      <c r="F169" s="84"/>
      <c r="G169" s="85" t="s">
        <v>195</v>
      </c>
      <c r="H169" s="86" t="s">
        <v>43</v>
      </c>
      <c r="I169" s="87">
        <v>0.08310257224366069</v>
      </c>
      <c r="J169" s="88"/>
      <c r="K169" s="89">
        <v>0</v>
      </c>
      <c r="L169" s="88"/>
      <c r="M169" s="89">
        <v>0</v>
      </c>
      <c r="N169" s="88"/>
      <c r="O169" s="89">
        <v>0</v>
      </c>
      <c r="P169" s="88"/>
      <c r="Q169" s="89">
        <v>0</v>
      </c>
      <c r="R169" s="88">
        <v>100</v>
      </c>
      <c r="S169" s="89">
        <v>540</v>
      </c>
      <c r="T169" s="81">
        <v>100</v>
      </c>
      <c r="U169" s="89">
        <v>580</v>
      </c>
      <c r="V169" s="88">
        <v>100</v>
      </c>
      <c r="W169" s="89">
        <v>640</v>
      </c>
      <c r="X169" s="88">
        <v>83</v>
      </c>
      <c r="Y169" s="89">
        <v>564.4</v>
      </c>
      <c r="Z169" s="88"/>
      <c r="AA169" s="89">
        <v>0</v>
      </c>
      <c r="AB169" s="88">
        <v>63</v>
      </c>
      <c r="AC169" s="89">
        <v>504</v>
      </c>
      <c r="AD169" s="88"/>
      <c r="AE169" s="89">
        <v>0</v>
      </c>
      <c r="AF169" s="92">
        <v>2324.4</v>
      </c>
      <c r="AG169" s="93">
        <v>2828.4</v>
      </c>
      <c r="AH169" s="94">
        <v>3</v>
      </c>
      <c r="AI169" s="95">
        <f ca="1" t="shared" si="113"/>
        <v>0.9834687919355929</v>
      </c>
      <c r="AJ169" s="99">
        <f>IF(H169="","",IF(H169&lt;&gt;"CZ","NE",IF(AND(H169="CZ",AF169&gt;0),A169-_xlfn.COUNTIFS($H$167:$H169,"&lt;&gt;CZ"),"")))</f>
        <v>3</v>
      </c>
      <c r="AK169" s="99"/>
      <c r="AN169" s="100">
        <f t="shared" si="114"/>
        <v>0</v>
      </c>
    </row>
    <row r="170" spans="1:40" s="97" customFormat="1" ht="15" customHeight="1">
      <c r="A170" s="81">
        <v>4</v>
      </c>
      <c r="B170" s="82">
        <v>105</v>
      </c>
      <c r="C170" s="83" t="s">
        <v>196</v>
      </c>
      <c r="D170" s="83" t="s">
        <v>197</v>
      </c>
      <c r="E170" s="82">
        <v>2006</v>
      </c>
      <c r="F170" s="84"/>
      <c r="G170" s="85" t="s">
        <v>46</v>
      </c>
      <c r="H170" s="86" t="s">
        <v>43</v>
      </c>
      <c r="I170" s="87">
        <v>0.89056720235385</v>
      </c>
      <c r="J170" s="88"/>
      <c r="K170" s="89">
        <v>0</v>
      </c>
      <c r="L170" s="88"/>
      <c r="M170" s="89">
        <v>0</v>
      </c>
      <c r="N170" s="88"/>
      <c r="O170" s="89">
        <v>0</v>
      </c>
      <c r="P170" s="88"/>
      <c r="Q170" s="89">
        <v>0</v>
      </c>
      <c r="R170" s="88">
        <v>100</v>
      </c>
      <c r="S170" s="89">
        <v>540</v>
      </c>
      <c r="T170" s="81">
        <v>100</v>
      </c>
      <c r="U170" s="89">
        <v>580</v>
      </c>
      <c r="V170" s="88">
        <v>100</v>
      </c>
      <c r="W170" s="89">
        <v>640</v>
      </c>
      <c r="X170" s="88">
        <v>76</v>
      </c>
      <c r="Y170" s="89">
        <v>516.8</v>
      </c>
      <c r="Z170" s="88"/>
      <c r="AA170" s="89">
        <v>0</v>
      </c>
      <c r="AB170" s="88"/>
      <c r="AC170" s="89">
        <v>0</v>
      </c>
      <c r="AD170" s="88"/>
      <c r="AE170" s="89">
        <v>0</v>
      </c>
      <c r="AF170" s="92">
        <v>2276.8</v>
      </c>
      <c r="AG170" s="93">
        <v>2276.8</v>
      </c>
      <c r="AH170" s="94">
        <v>4</v>
      </c>
      <c r="AI170" s="95">
        <f ca="1" t="shared" si="113"/>
        <v>0.7972670432645828</v>
      </c>
      <c r="AJ170" s="101" t="e">
        <f aca="true" t="shared" si="115" ref="AJ170:AJ196">NA()</f>
        <v>#N/A</v>
      </c>
      <c r="AK170" s="99" t="e">
        <f aca="true" t="shared" si="116" ref="AK170:AK196">NA()</f>
        <v>#N/A</v>
      </c>
      <c r="AL170" s="97" t="e">
        <f aca="true" t="shared" si="117" ref="AL170:AL196">NA()</f>
        <v>#N/A</v>
      </c>
      <c r="AM170" s="97" t="e">
        <f aca="true" t="shared" si="118" ref="AM170:AM196">NA()</f>
        <v>#N/A</v>
      </c>
      <c r="AN170" s="100" t="e">
        <f t="shared" si="114"/>
        <v>#N/A</v>
      </c>
    </row>
    <row r="171" spans="1:40" s="97" customFormat="1" ht="15" customHeight="1">
      <c r="A171" s="81">
        <v>5</v>
      </c>
      <c r="B171" s="82">
        <v>148</v>
      </c>
      <c r="C171" s="83" t="s">
        <v>198</v>
      </c>
      <c r="D171" s="83" t="s">
        <v>199</v>
      </c>
      <c r="E171" s="82">
        <v>2005</v>
      </c>
      <c r="F171" s="84"/>
      <c r="G171" s="85" t="s">
        <v>110</v>
      </c>
      <c r="H171" s="86" t="s">
        <v>43</v>
      </c>
      <c r="I171" s="87">
        <v>0.7883941412437707</v>
      </c>
      <c r="J171" s="88"/>
      <c r="K171" s="89">
        <v>0</v>
      </c>
      <c r="L171" s="88"/>
      <c r="M171" s="89">
        <v>0</v>
      </c>
      <c r="N171" s="88"/>
      <c r="O171" s="89">
        <v>0</v>
      </c>
      <c r="P171" s="88"/>
      <c r="Q171" s="89">
        <v>0</v>
      </c>
      <c r="R171" s="88">
        <v>100</v>
      </c>
      <c r="S171" s="89">
        <v>540</v>
      </c>
      <c r="T171" s="81">
        <v>100</v>
      </c>
      <c r="U171" s="89">
        <v>580</v>
      </c>
      <c r="V171" s="88">
        <v>72</v>
      </c>
      <c r="W171" s="89">
        <v>460.8</v>
      </c>
      <c r="X171" s="88">
        <v>73</v>
      </c>
      <c r="Y171" s="89">
        <v>496.4</v>
      </c>
      <c r="Z171" s="88"/>
      <c r="AA171" s="89">
        <v>0</v>
      </c>
      <c r="AB171" s="88"/>
      <c r="AC171" s="89">
        <v>0</v>
      </c>
      <c r="AD171" s="88"/>
      <c r="AE171" s="89">
        <v>0</v>
      </c>
      <c r="AF171" s="92">
        <v>2077.2</v>
      </c>
      <c r="AG171" s="93">
        <v>2077.2</v>
      </c>
      <c r="AH171" s="94">
        <v>5</v>
      </c>
      <c r="AI171" s="95">
        <f ca="1" t="shared" si="113"/>
        <v>0.5765909703914076</v>
      </c>
      <c r="AJ171" s="101" t="e">
        <f t="shared" si="115"/>
        <v>#N/A</v>
      </c>
      <c r="AK171" s="99" t="e">
        <f t="shared" si="116"/>
        <v>#N/A</v>
      </c>
      <c r="AL171" s="97" t="e">
        <f t="shared" si="117"/>
        <v>#N/A</v>
      </c>
      <c r="AM171" s="97" t="e">
        <f t="shared" si="118"/>
        <v>#N/A</v>
      </c>
      <c r="AN171" s="100" t="e">
        <f t="shared" si="114"/>
        <v>#N/A</v>
      </c>
    </row>
    <row r="172" spans="1:40" s="97" customFormat="1" ht="15" customHeight="1">
      <c r="A172" s="81">
        <v>6</v>
      </c>
      <c r="B172" s="82">
        <v>124</v>
      </c>
      <c r="C172" s="83" t="s">
        <v>200</v>
      </c>
      <c r="D172" s="83" t="s">
        <v>201</v>
      </c>
      <c r="E172" s="82">
        <v>2006</v>
      </c>
      <c r="F172" s="84"/>
      <c r="G172" s="85" t="s">
        <v>46</v>
      </c>
      <c r="H172" s="86" t="s">
        <v>43</v>
      </c>
      <c r="I172" s="87">
        <v>0.18080251989886165</v>
      </c>
      <c r="J172" s="88"/>
      <c r="K172" s="89">
        <v>0</v>
      </c>
      <c r="L172" s="88"/>
      <c r="M172" s="89">
        <v>0</v>
      </c>
      <c r="N172" s="88"/>
      <c r="O172" s="89">
        <v>0</v>
      </c>
      <c r="P172" s="88"/>
      <c r="Q172" s="89">
        <v>0</v>
      </c>
      <c r="R172" s="88">
        <v>100</v>
      </c>
      <c r="S172" s="89">
        <v>540</v>
      </c>
      <c r="T172" s="81">
        <v>89</v>
      </c>
      <c r="U172" s="89">
        <v>516.1999999999999</v>
      </c>
      <c r="V172" s="88">
        <v>71</v>
      </c>
      <c r="W172" s="89">
        <v>454.4</v>
      </c>
      <c r="X172" s="88">
        <v>74</v>
      </c>
      <c r="Y172" s="89">
        <v>503.2</v>
      </c>
      <c r="Z172" s="88"/>
      <c r="AA172" s="89">
        <v>0</v>
      </c>
      <c r="AB172" s="88"/>
      <c r="AC172" s="89">
        <v>0</v>
      </c>
      <c r="AD172" s="88"/>
      <c r="AE172" s="89">
        <v>0</v>
      </c>
      <c r="AF172" s="92">
        <v>2013.8</v>
      </c>
      <c r="AG172" s="93">
        <v>2013.8</v>
      </c>
      <c r="AH172" s="94">
        <v>6</v>
      </c>
      <c r="AI172" s="95">
        <f ca="1" t="shared" si="113"/>
        <v>0.8057861786801368</v>
      </c>
      <c r="AJ172" s="101" t="e">
        <f t="shared" si="115"/>
        <v>#N/A</v>
      </c>
      <c r="AK172" s="99" t="e">
        <f t="shared" si="116"/>
        <v>#N/A</v>
      </c>
      <c r="AL172" s="97" t="e">
        <f t="shared" si="117"/>
        <v>#N/A</v>
      </c>
      <c r="AM172" s="97" t="e">
        <f t="shared" si="118"/>
        <v>#N/A</v>
      </c>
      <c r="AN172" s="100" t="e">
        <f t="shared" si="114"/>
        <v>#N/A</v>
      </c>
    </row>
    <row r="173" spans="1:40" s="97" customFormat="1" ht="15" customHeight="1" hidden="1">
      <c r="A173" s="81">
        <f aca="true" t="shared" si="119" ref="A173:A196">A172+1</f>
        <v>7</v>
      </c>
      <c r="B173" s="82" t="e">
        <f aca="true" t="shared" si="120" ref="B173:B196">NA()</f>
        <v>#N/A</v>
      </c>
      <c r="C173" s="83"/>
      <c r="D173" s="83"/>
      <c r="E173" s="82"/>
      <c r="F173" s="84"/>
      <c r="G173" s="85"/>
      <c r="H173" s="86"/>
      <c r="I173" s="87"/>
      <c r="J173" s="88"/>
      <c r="K173" s="89">
        <f aca="true" t="shared" si="121" ref="K173:K196">IF($C173="","",IF(J173&gt;0,J173*$K$3,0))</f>
        <v>0</v>
      </c>
      <c r="L173" s="88"/>
      <c r="M173" s="89">
        <f aca="true" t="shared" si="122" ref="M173:M196">IF($C173="","",IF(L173&gt;0,L173*$M$3,0))</f>
        <v>0</v>
      </c>
      <c r="N173" s="88"/>
      <c r="O173" s="89">
        <f aca="true" t="shared" si="123" ref="O173:O196">IF($C173="","",IF(N173&gt;0,N173*$O$3,0))</f>
        <v>0</v>
      </c>
      <c r="P173" s="88"/>
      <c r="Q173" s="89">
        <f aca="true" t="shared" si="124" ref="Q173:Q196">IF($C173="","",IF(P173&gt;0,P173*$Q$3,0))</f>
        <v>0</v>
      </c>
      <c r="R173" s="88"/>
      <c r="S173" s="89">
        <f aca="true" t="shared" si="125" ref="S173:S196">IF($C173="","",IF(R173&gt;0,R173*$S$3,0))</f>
        <v>0</v>
      </c>
      <c r="T173" s="81"/>
      <c r="U173" s="89">
        <f aca="true" t="shared" si="126" ref="U173:U196">IF($C173="","",IF(T173&gt;0,T173*$U$3,0))</f>
        <v>0</v>
      </c>
      <c r="V173" s="88"/>
      <c r="W173" s="89">
        <f aca="true" t="shared" si="127" ref="W173:W196">IF($C173="","",IF(V173&gt;0,V173*$W$3,0))</f>
        <v>0</v>
      </c>
      <c r="X173" s="88"/>
      <c r="Y173" s="89">
        <f aca="true" t="shared" si="128" ref="Y173:Y196">IF($C173="","",IF(X173&gt;0,X173*$Y$3,0))</f>
        <v>0</v>
      </c>
      <c r="Z173" s="88"/>
      <c r="AA173" s="89">
        <f aca="true" t="shared" si="129" ref="AA173:AA196">IF($C173="","",IF(Z173&gt;0,Z173*$AA$3,0))</f>
        <v>0</v>
      </c>
      <c r="AB173" s="88"/>
      <c r="AC173" s="89">
        <f aca="true" t="shared" si="130" ref="AC173:AC196">IF($C173="","",IF(AB173&gt;0,AB173*$AC$3,0))</f>
        <v>0</v>
      </c>
      <c r="AD173" s="88"/>
      <c r="AE173" s="89">
        <f aca="true" t="shared" si="131" ref="AE173:AE196">IF($C173="","",IF(AD173&gt;0,AD173*$AE$3,0))</f>
        <v>0</v>
      </c>
      <c r="AF173" s="92">
        <f aca="true" t="shared" si="132" ref="AF173:AF196">IF(H173="mimo soutěž",0.01,IF(C173="",0,IF(ISNUMBER(IF(COUNTIF($J$167:$J$196,"&gt;=0")=COUNTIF($C$167:$C$196,"&gt;"""),K173,0)+IF(COUNTIF($L$167:$L$196,"&gt;=0")=COUNTIF($C$167:$C$196,"&gt;"""),M173,0)+IF(COUNTIF($N$167:$N$196,"&gt;=0")=COUNTIF($C$167:$C$196,"&gt;"""),O173,0)+IF(COUNTIF($P$167:$P$196,"&gt;=0")=COUNTIF($C$167:$C$196,"&gt;"""),Q173,0)+IF(COUNTIF($R$167:$R$196,"&gt;=0")=COUNTIF($C$167:$C$196,"&gt;"""),S173,0)+IF(COUNTIF($T$167:$T$196,"&gt;=0")=COUNTIF($C$167:$C$196,"&gt;"""),U173,0)+IF(COUNTIF($V$167:$V$196,"&gt;=0")=COUNTIF($C$167:$C$196,"&gt;"""),W173,0)+IF(COUNTIF($X$167:$X$196,"&gt;=0")=COUNTIF($C$167:$C$196,"&gt;"""),Y173,0)+IF(COUNTIF($Z$167:$Z$196,"&gt;=0")=COUNTIF($C$167:$C$196,"&gt;"""),AA173,0)+IF(COUNTIF($AB$167:$AB$196,"&gt;=0")=COUNTIF($C$167:$C$196,"&gt;"""),AC173,0)+IF(COUNTIF($AD$167:$AD$196,"&gt;=0")=COUNTIF($C$167:$C$196,"&gt;"""),AE173,0)),IF(COUNTIF($J$167:$J$196,"&gt;=0")=COUNTIF($C$167:$C$196,"&gt;"""),K173,0)+IF(COUNTIF($L$167:$L$196,"&gt;=0")=COUNTIF($C$167:$C$196,"&gt;"""),M173,0)+IF(COUNTIF($N$167:$N$196,"&gt;=0")=COUNTIF($C$167:$C$196,"&gt;"""),O173,0)+IF(COUNTIF($P$167:$P$196,"&gt;=0")=COUNTIF($C$167:$C$196,"&gt;"""),Q173,0)+IF(COUNTIF($R$167:$R$196,"&gt;=0")=COUNTIF($C$167:$C$196,"&gt;"""),S173,0)+IF(COUNTIF($T$167:$T$196,"&gt;=0")=COUNTIF($C$167:$C$196,"&gt;"""),U173,0)+IF(COUNTIF($V$167:$V$196,"&gt;=0")=COUNTIF($C$167:$C$196,"&gt;"""),W173,0)+IF(COUNTIF($X$167:$X$196,"&gt;=0")=COUNTIF($C$167:$C$196,"&gt;"""),Y173,0)+IF(COUNTIF($Z$167:$Z$196,"&gt;=0")=COUNTIF($C$167:$C$196,"&gt;"""),AA173,0)+IF(COUNTIF($AB$167:$AB$196,"&gt;=0")=COUNTIF($C$167:$C$196,"&gt;"""),AC173,0)+IF(COUNTIF($AD$167:$AD$196,"&gt;=0")=COUNTIF($C$167:$C$196,"&gt;"""),AE173,0),"")))</f>
        <v>0</v>
      </c>
      <c r="AG173" s="93">
        <f aca="true" t="shared" si="133" ref="AG173:AG196">IF(SUMIF(AE173,"&gt;0")+SUMIF(AC173,"&gt;0")+SUMIF(AA173,"&gt;0")+SUMIF(Y173,"&gt;0")+SUMIF(W173,"&gt;0")+SUMIF(U173,"&gt;0")+SUMIF(S173,"&gt;0")+SUMIF(Q173,"&gt;0")+SUMIF(O173,"&gt;0")+SUMIF(M173,"&gt;0")+SUMIF(K173,"&gt;0")&gt;0,SUMIF(AE173,"&gt;0")+SUMIF(AC173,"&gt;0")+SUMIF(AA173,"&gt;0")+SUMIF(Y173,"&gt;0")+SUMIF(W173,"&gt;0")+SUMIF(U173,"&gt;0")+SUMIF(S173,"&gt;0")+SUMIF(Q173,"&gt;0")+SUMIF(O173,"&gt;0")+SUMIF(M173,"&gt;0")+SUMIF(K173,"&gt;0"),"")</f>
        <v>0</v>
      </c>
      <c r="AH173" s="94">
        <f aca="true" t="shared" si="134" ref="AH173:AH196">IF(AG173="","",IF(H173="mimo soutěž","X",IF(AND(AG173&gt;0,AG173&lt;&gt;AG172,AG173&lt;&gt;AG174),A173,IF(AND(AG173&gt;0,AG173=AG172,AG173&lt;&gt;AG171,AG173&lt;&gt;AG174),A172&amp;$AI$5&amp;A173,IF(AND(AG173&gt;0,AG173&lt;&gt;AG172,AG173=AG174,AG173&lt;&gt;AG175),A173&amp;$AI$5&amp;A174,IF(AND(AG173&gt;0,AG173=AG171,AG173&lt;&gt;AG170,AG173&lt;&gt;AG174),A171&amp;$AI$5&amp;A173,IF(AND(AG173&gt;0,AG173=AG172,AG173&lt;&gt;AG171,AG173=AG174,AG173&lt;&gt;AG175),A172&amp;$AI$5&amp;A174,IF(AND(AG173&gt;0,AG173&lt;&gt;AG172,AG173=AG175,AG173&lt;&gt;AG176),A173&amp;$AI$5&amp;A175,IF(AND(AG173&gt;0,AG173=AG170,AG173&lt;&gt;AG169,AG173&lt;&gt;AG174),A170&amp;$AI$5&amp;A173,IF(AND(AG173&gt;0,AG173=AG171,AG173&lt;&gt;AG170,AG173=AG174,AG173&lt;&gt;AG175),A171&amp;$AI$5&amp;A174,IF(AND(AG173&gt;0,AG173=AG172,AG173&lt;&gt;AG171,AG173=AG175,AG173&lt;&gt;AG176),A172&amp;$AI$5&amp;A175,IF(AND(AG173&gt;0,AG173&lt;&gt;AG172,AG173=AG176,AG173&lt;&gt;AG177),A173&amp;$AI$5&amp;A176,IF(AND(AG173&gt;0,AG173=AG169,AG173&lt;&gt;AG168,AG173&lt;&gt;AG174),A169&amp;$AI$5&amp;A173,IF(AND(AG173&gt;0,AG173=AG170,AG173&lt;&gt;AG169,AG173=AG174,AG173&lt;&gt;AG175),A170&amp;$AI$5&amp;A174,IF(AND(AG173&gt;0,AG173=AG171,AG173&lt;&gt;AG170,AG173=AG175,AG173&lt;&gt;AG176),A171&amp;$AI$5&amp;A175,IF(AND(AG173&gt;0,AG173=AG172,AG173&lt;&gt;AG171,AG173=AG176,AG173&lt;&gt;AG177),A172&amp;$AI$5&amp;A176,IF(AND(AG173&gt;0,AG173&lt;&gt;AG172,AG173=AG177,AG173&lt;&gt;AG178),A173&amp;$AI$5&amp;A177,"")))))))))))))))))</f>
        <v>0</v>
      </c>
      <c r="AI173" s="95">
        <f ca="1" t="shared" si="113"/>
        <v>0</v>
      </c>
      <c r="AJ173" s="101" t="e">
        <f t="shared" si="115"/>
        <v>#N/A</v>
      </c>
      <c r="AK173" s="99" t="e">
        <f t="shared" si="116"/>
        <v>#N/A</v>
      </c>
      <c r="AL173" s="97" t="e">
        <f t="shared" si="117"/>
        <v>#N/A</v>
      </c>
      <c r="AM173" s="97" t="e">
        <f t="shared" si="118"/>
        <v>#N/A</v>
      </c>
      <c r="AN173" s="100" t="e">
        <f t="shared" si="114"/>
        <v>#N/A</v>
      </c>
    </row>
    <row r="174" spans="1:40" s="97" customFormat="1" ht="15" customHeight="1" hidden="1">
      <c r="A174" s="81">
        <f t="shared" si="119"/>
        <v>8</v>
      </c>
      <c r="B174" s="82" t="e">
        <f t="shared" si="120"/>
        <v>#N/A</v>
      </c>
      <c r="C174" s="83"/>
      <c r="D174" s="83"/>
      <c r="E174" s="82"/>
      <c r="F174" s="84"/>
      <c r="G174" s="85"/>
      <c r="H174" s="86"/>
      <c r="I174" s="87"/>
      <c r="J174" s="88"/>
      <c r="K174" s="89">
        <f t="shared" si="121"/>
        <v>0</v>
      </c>
      <c r="L174" s="88"/>
      <c r="M174" s="89">
        <f t="shared" si="122"/>
        <v>0</v>
      </c>
      <c r="N174" s="88"/>
      <c r="O174" s="89">
        <f t="shared" si="123"/>
        <v>0</v>
      </c>
      <c r="P174" s="88"/>
      <c r="Q174" s="89">
        <f t="shared" si="124"/>
        <v>0</v>
      </c>
      <c r="R174" s="88"/>
      <c r="S174" s="89">
        <f t="shared" si="125"/>
        <v>0</v>
      </c>
      <c r="T174" s="81"/>
      <c r="U174" s="89">
        <f t="shared" si="126"/>
        <v>0</v>
      </c>
      <c r="V174" s="88"/>
      <c r="W174" s="89">
        <f t="shared" si="127"/>
        <v>0</v>
      </c>
      <c r="X174" s="88"/>
      <c r="Y174" s="89">
        <f t="shared" si="128"/>
        <v>0</v>
      </c>
      <c r="Z174" s="88"/>
      <c r="AA174" s="89">
        <f t="shared" si="129"/>
        <v>0</v>
      </c>
      <c r="AB174" s="88"/>
      <c r="AC174" s="89">
        <f t="shared" si="130"/>
        <v>0</v>
      </c>
      <c r="AD174" s="88"/>
      <c r="AE174" s="89">
        <f t="shared" si="131"/>
        <v>0</v>
      </c>
      <c r="AF174" s="92">
        <f t="shared" si="132"/>
        <v>0</v>
      </c>
      <c r="AG174" s="93">
        <f t="shared" si="133"/>
        <v>0</v>
      </c>
      <c r="AH174" s="94">
        <f t="shared" si="134"/>
        <v>0</v>
      </c>
      <c r="AI174" s="95">
        <f ca="1" t="shared" si="113"/>
        <v>0</v>
      </c>
      <c r="AJ174" s="101" t="e">
        <f t="shared" si="115"/>
        <v>#N/A</v>
      </c>
      <c r="AK174" s="99" t="e">
        <f t="shared" si="116"/>
        <v>#N/A</v>
      </c>
      <c r="AL174" s="97" t="e">
        <f t="shared" si="117"/>
        <v>#N/A</v>
      </c>
      <c r="AM174" s="97" t="e">
        <f t="shared" si="118"/>
        <v>#N/A</v>
      </c>
      <c r="AN174" s="100" t="e">
        <f t="shared" si="114"/>
        <v>#N/A</v>
      </c>
    </row>
    <row r="175" spans="1:40" s="97" customFormat="1" ht="15" customHeight="1" hidden="1">
      <c r="A175" s="81">
        <f t="shared" si="119"/>
        <v>9</v>
      </c>
      <c r="B175" s="82" t="e">
        <f t="shared" si="120"/>
        <v>#N/A</v>
      </c>
      <c r="C175" s="83"/>
      <c r="D175" s="83"/>
      <c r="E175" s="82"/>
      <c r="F175" s="84"/>
      <c r="G175" s="85"/>
      <c r="H175" s="86"/>
      <c r="I175" s="87"/>
      <c r="J175" s="88"/>
      <c r="K175" s="89">
        <f t="shared" si="121"/>
        <v>0</v>
      </c>
      <c r="L175" s="88"/>
      <c r="M175" s="89">
        <f t="shared" si="122"/>
        <v>0</v>
      </c>
      <c r="N175" s="88"/>
      <c r="O175" s="89">
        <f t="shared" si="123"/>
        <v>0</v>
      </c>
      <c r="P175" s="88"/>
      <c r="Q175" s="89">
        <f t="shared" si="124"/>
        <v>0</v>
      </c>
      <c r="R175" s="88"/>
      <c r="S175" s="89">
        <f t="shared" si="125"/>
        <v>0</v>
      </c>
      <c r="T175" s="81"/>
      <c r="U175" s="89">
        <f t="shared" si="126"/>
        <v>0</v>
      </c>
      <c r="V175" s="88"/>
      <c r="W175" s="89">
        <f t="shared" si="127"/>
        <v>0</v>
      </c>
      <c r="X175" s="88"/>
      <c r="Y175" s="89">
        <f t="shared" si="128"/>
        <v>0</v>
      </c>
      <c r="Z175" s="88"/>
      <c r="AA175" s="89">
        <f t="shared" si="129"/>
        <v>0</v>
      </c>
      <c r="AB175" s="88"/>
      <c r="AC175" s="89">
        <f t="shared" si="130"/>
        <v>0</v>
      </c>
      <c r="AD175" s="88"/>
      <c r="AE175" s="89">
        <f t="shared" si="131"/>
        <v>0</v>
      </c>
      <c r="AF175" s="92">
        <f t="shared" si="132"/>
        <v>0</v>
      </c>
      <c r="AG175" s="93">
        <f t="shared" si="133"/>
        <v>0</v>
      </c>
      <c r="AH175" s="94">
        <f t="shared" si="134"/>
        <v>0</v>
      </c>
      <c r="AI175" s="95">
        <f ca="1" t="shared" si="113"/>
        <v>0</v>
      </c>
      <c r="AJ175" s="101" t="e">
        <f t="shared" si="115"/>
        <v>#N/A</v>
      </c>
      <c r="AK175" s="99" t="e">
        <f t="shared" si="116"/>
        <v>#N/A</v>
      </c>
      <c r="AL175" s="97" t="e">
        <f t="shared" si="117"/>
        <v>#N/A</v>
      </c>
      <c r="AM175" s="97" t="e">
        <f t="shared" si="118"/>
        <v>#N/A</v>
      </c>
      <c r="AN175" s="100" t="e">
        <f t="shared" si="114"/>
        <v>#N/A</v>
      </c>
    </row>
    <row r="176" spans="1:40" s="97" customFormat="1" ht="15" customHeight="1" hidden="1">
      <c r="A176" s="81">
        <f t="shared" si="119"/>
        <v>10</v>
      </c>
      <c r="B176" s="82" t="e">
        <f t="shared" si="120"/>
        <v>#N/A</v>
      </c>
      <c r="C176" s="83"/>
      <c r="D176" s="83"/>
      <c r="E176" s="82"/>
      <c r="F176" s="84"/>
      <c r="G176" s="85"/>
      <c r="H176" s="86"/>
      <c r="I176" s="87"/>
      <c r="J176" s="88"/>
      <c r="K176" s="89">
        <f t="shared" si="121"/>
        <v>0</v>
      </c>
      <c r="L176" s="88"/>
      <c r="M176" s="89">
        <f t="shared" si="122"/>
        <v>0</v>
      </c>
      <c r="N176" s="88"/>
      <c r="O176" s="89">
        <f t="shared" si="123"/>
        <v>0</v>
      </c>
      <c r="P176" s="88"/>
      <c r="Q176" s="89">
        <f t="shared" si="124"/>
        <v>0</v>
      </c>
      <c r="R176" s="88"/>
      <c r="S176" s="89">
        <f t="shared" si="125"/>
        <v>0</v>
      </c>
      <c r="T176" s="81"/>
      <c r="U176" s="89">
        <f t="shared" si="126"/>
        <v>0</v>
      </c>
      <c r="V176" s="88"/>
      <c r="W176" s="89">
        <f t="shared" si="127"/>
        <v>0</v>
      </c>
      <c r="X176" s="88"/>
      <c r="Y176" s="89">
        <f t="shared" si="128"/>
        <v>0</v>
      </c>
      <c r="Z176" s="88"/>
      <c r="AA176" s="89">
        <f t="shared" si="129"/>
        <v>0</v>
      </c>
      <c r="AB176" s="88"/>
      <c r="AC176" s="89">
        <f t="shared" si="130"/>
        <v>0</v>
      </c>
      <c r="AD176" s="88"/>
      <c r="AE176" s="89">
        <f t="shared" si="131"/>
        <v>0</v>
      </c>
      <c r="AF176" s="92">
        <f t="shared" si="132"/>
        <v>0</v>
      </c>
      <c r="AG176" s="93">
        <f t="shared" si="133"/>
        <v>0</v>
      </c>
      <c r="AH176" s="94">
        <f t="shared" si="134"/>
        <v>0</v>
      </c>
      <c r="AI176" s="95">
        <f ca="1" t="shared" si="113"/>
        <v>0</v>
      </c>
      <c r="AJ176" s="99" t="e">
        <f t="shared" si="115"/>
        <v>#N/A</v>
      </c>
      <c r="AK176" s="99" t="e">
        <f t="shared" si="116"/>
        <v>#N/A</v>
      </c>
      <c r="AL176" s="97" t="e">
        <f t="shared" si="117"/>
        <v>#N/A</v>
      </c>
      <c r="AM176" s="97" t="e">
        <f t="shared" si="118"/>
        <v>#N/A</v>
      </c>
      <c r="AN176" s="100" t="e">
        <f t="shared" si="114"/>
        <v>#N/A</v>
      </c>
    </row>
    <row r="177" spans="1:40" s="97" customFormat="1" ht="15" customHeight="1" hidden="1">
      <c r="A177" s="81">
        <f t="shared" si="119"/>
        <v>11</v>
      </c>
      <c r="B177" s="82" t="e">
        <f t="shared" si="120"/>
        <v>#N/A</v>
      </c>
      <c r="C177" s="83"/>
      <c r="D177" s="83"/>
      <c r="E177" s="82"/>
      <c r="F177" s="84"/>
      <c r="G177" s="85"/>
      <c r="H177" s="86"/>
      <c r="I177" s="87"/>
      <c r="J177" s="88"/>
      <c r="K177" s="89">
        <f t="shared" si="121"/>
        <v>0</v>
      </c>
      <c r="L177" s="88"/>
      <c r="M177" s="89">
        <f t="shared" si="122"/>
        <v>0</v>
      </c>
      <c r="N177" s="88"/>
      <c r="O177" s="89">
        <f t="shared" si="123"/>
        <v>0</v>
      </c>
      <c r="P177" s="88"/>
      <c r="Q177" s="89">
        <f t="shared" si="124"/>
        <v>0</v>
      </c>
      <c r="R177" s="88"/>
      <c r="S177" s="89">
        <f t="shared" si="125"/>
        <v>0</v>
      </c>
      <c r="T177" s="81"/>
      <c r="U177" s="89">
        <f t="shared" si="126"/>
        <v>0</v>
      </c>
      <c r="V177" s="88"/>
      <c r="W177" s="89">
        <f t="shared" si="127"/>
        <v>0</v>
      </c>
      <c r="X177" s="88"/>
      <c r="Y177" s="89">
        <f t="shared" si="128"/>
        <v>0</v>
      </c>
      <c r="Z177" s="88"/>
      <c r="AA177" s="89">
        <f t="shared" si="129"/>
        <v>0</v>
      </c>
      <c r="AB177" s="88"/>
      <c r="AC177" s="89">
        <f t="shared" si="130"/>
        <v>0</v>
      </c>
      <c r="AD177" s="88"/>
      <c r="AE177" s="89">
        <f t="shared" si="131"/>
        <v>0</v>
      </c>
      <c r="AF177" s="92">
        <f t="shared" si="132"/>
        <v>0</v>
      </c>
      <c r="AG177" s="93">
        <f t="shared" si="133"/>
        <v>0</v>
      </c>
      <c r="AH177" s="94">
        <f t="shared" si="134"/>
        <v>0</v>
      </c>
      <c r="AI177" s="95">
        <f ca="1" t="shared" si="113"/>
        <v>0</v>
      </c>
      <c r="AJ177" s="99" t="e">
        <f t="shared" si="115"/>
        <v>#N/A</v>
      </c>
      <c r="AK177" s="99" t="e">
        <f t="shared" si="116"/>
        <v>#N/A</v>
      </c>
      <c r="AL177" s="97" t="e">
        <f t="shared" si="117"/>
        <v>#N/A</v>
      </c>
      <c r="AM177" s="97" t="e">
        <f t="shared" si="118"/>
        <v>#N/A</v>
      </c>
      <c r="AN177" s="100" t="e">
        <f t="shared" si="114"/>
        <v>#N/A</v>
      </c>
    </row>
    <row r="178" spans="1:40" s="97" customFormat="1" ht="15" customHeight="1" hidden="1">
      <c r="A178" s="81">
        <f t="shared" si="119"/>
        <v>12</v>
      </c>
      <c r="B178" s="82" t="e">
        <f t="shared" si="120"/>
        <v>#N/A</v>
      </c>
      <c r="C178" s="83"/>
      <c r="D178" s="83"/>
      <c r="E178" s="82"/>
      <c r="F178" s="84"/>
      <c r="G178" s="85"/>
      <c r="H178" s="86"/>
      <c r="I178" s="87"/>
      <c r="J178" s="88"/>
      <c r="K178" s="89">
        <f t="shared" si="121"/>
        <v>0</v>
      </c>
      <c r="L178" s="88"/>
      <c r="M178" s="89">
        <f t="shared" si="122"/>
        <v>0</v>
      </c>
      <c r="N178" s="88"/>
      <c r="O178" s="89">
        <f t="shared" si="123"/>
        <v>0</v>
      </c>
      <c r="P178" s="88"/>
      <c r="Q178" s="89">
        <f t="shared" si="124"/>
        <v>0</v>
      </c>
      <c r="R178" s="88"/>
      <c r="S178" s="89">
        <f t="shared" si="125"/>
        <v>0</v>
      </c>
      <c r="T178" s="81"/>
      <c r="U178" s="89">
        <f t="shared" si="126"/>
        <v>0</v>
      </c>
      <c r="V178" s="88"/>
      <c r="W178" s="89">
        <f t="shared" si="127"/>
        <v>0</v>
      </c>
      <c r="X178" s="88"/>
      <c r="Y178" s="89">
        <f t="shared" si="128"/>
        <v>0</v>
      </c>
      <c r="Z178" s="88"/>
      <c r="AA178" s="89">
        <f t="shared" si="129"/>
        <v>0</v>
      </c>
      <c r="AB178" s="88"/>
      <c r="AC178" s="89">
        <f t="shared" si="130"/>
        <v>0</v>
      </c>
      <c r="AD178" s="88"/>
      <c r="AE178" s="89">
        <f t="shared" si="131"/>
        <v>0</v>
      </c>
      <c r="AF178" s="92">
        <f t="shared" si="132"/>
        <v>0</v>
      </c>
      <c r="AG178" s="93">
        <f t="shared" si="133"/>
        <v>0</v>
      </c>
      <c r="AH178" s="94">
        <f t="shared" si="134"/>
        <v>0</v>
      </c>
      <c r="AI178" s="95">
        <f ca="1" t="shared" si="113"/>
        <v>0</v>
      </c>
      <c r="AJ178" s="99" t="e">
        <f t="shared" si="115"/>
        <v>#N/A</v>
      </c>
      <c r="AK178" s="99" t="e">
        <f t="shared" si="116"/>
        <v>#N/A</v>
      </c>
      <c r="AL178" s="97" t="e">
        <f t="shared" si="117"/>
        <v>#N/A</v>
      </c>
      <c r="AM178" s="97" t="e">
        <f t="shared" si="118"/>
        <v>#N/A</v>
      </c>
      <c r="AN178" s="100" t="e">
        <f t="shared" si="114"/>
        <v>#N/A</v>
      </c>
    </row>
    <row r="179" spans="1:40" s="97" customFormat="1" ht="15" customHeight="1" hidden="1">
      <c r="A179" s="81">
        <f t="shared" si="119"/>
        <v>13</v>
      </c>
      <c r="B179" s="82" t="e">
        <f t="shared" si="120"/>
        <v>#N/A</v>
      </c>
      <c r="C179" s="83"/>
      <c r="D179" s="83"/>
      <c r="E179" s="82"/>
      <c r="F179" s="84"/>
      <c r="G179" s="85"/>
      <c r="H179" s="86"/>
      <c r="I179" s="87"/>
      <c r="J179" s="88"/>
      <c r="K179" s="89">
        <f t="shared" si="121"/>
        <v>0</v>
      </c>
      <c r="L179" s="88"/>
      <c r="M179" s="89">
        <f t="shared" si="122"/>
        <v>0</v>
      </c>
      <c r="N179" s="88"/>
      <c r="O179" s="89">
        <f t="shared" si="123"/>
        <v>0</v>
      </c>
      <c r="P179" s="88"/>
      <c r="Q179" s="89">
        <f t="shared" si="124"/>
        <v>0</v>
      </c>
      <c r="R179" s="88"/>
      <c r="S179" s="89">
        <f t="shared" si="125"/>
        <v>0</v>
      </c>
      <c r="T179" s="81"/>
      <c r="U179" s="89">
        <f t="shared" si="126"/>
        <v>0</v>
      </c>
      <c r="V179" s="88"/>
      <c r="W179" s="89">
        <f t="shared" si="127"/>
        <v>0</v>
      </c>
      <c r="X179" s="88"/>
      <c r="Y179" s="89">
        <f t="shared" si="128"/>
        <v>0</v>
      </c>
      <c r="Z179" s="88"/>
      <c r="AA179" s="89">
        <f t="shared" si="129"/>
        <v>0</v>
      </c>
      <c r="AB179" s="88"/>
      <c r="AC179" s="89">
        <f t="shared" si="130"/>
        <v>0</v>
      </c>
      <c r="AD179" s="88"/>
      <c r="AE179" s="89">
        <f t="shared" si="131"/>
        <v>0</v>
      </c>
      <c r="AF179" s="92">
        <f t="shared" si="132"/>
        <v>0</v>
      </c>
      <c r="AG179" s="93">
        <f t="shared" si="133"/>
        <v>0</v>
      </c>
      <c r="AH179" s="94">
        <f t="shared" si="134"/>
        <v>0</v>
      </c>
      <c r="AI179" s="95">
        <f ca="1" t="shared" si="113"/>
        <v>0</v>
      </c>
      <c r="AJ179" s="99" t="e">
        <f t="shared" si="115"/>
        <v>#N/A</v>
      </c>
      <c r="AK179" s="99" t="e">
        <f t="shared" si="116"/>
        <v>#N/A</v>
      </c>
      <c r="AL179" s="97" t="e">
        <f t="shared" si="117"/>
        <v>#N/A</v>
      </c>
      <c r="AM179" s="97" t="e">
        <f t="shared" si="118"/>
        <v>#N/A</v>
      </c>
      <c r="AN179" s="100" t="e">
        <f t="shared" si="114"/>
        <v>#N/A</v>
      </c>
    </row>
    <row r="180" spans="1:40" s="97" customFormat="1" ht="15" customHeight="1" hidden="1">
      <c r="A180" s="81">
        <f t="shared" si="119"/>
        <v>14</v>
      </c>
      <c r="B180" s="82" t="e">
        <f t="shared" si="120"/>
        <v>#N/A</v>
      </c>
      <c r="C180" s="83"/>
      <c r="D180" s="83"/>
      <c r="E180" s="82"/>
      <c r="F180" s="84"/>
      <c r="G180" s="85"/>
      <c r="H180" s="86"/>
      <c r="I180" s="87"/>
      <c r="J180" s="88"/>
      <c r="K180" s="89">
        <f t="shared" si="121"/>
        <v>0</v>
      </c>
      <c r="L180" s="88"/>
      <c r="M180" s="89">
        <f t="shared" si="122"/>
        <v>0</v>
      </c>
      <c r="N180" s="88"/>
      <c r="O180" s="89">
        <f t="shared" si="123"/>
        <v>0</v>
      </c>
      <c r="P180" s="88"/>
      <c r="Q180" s="89">
        <f t="shared" si="124"/>
        <v>0</v>
      </c>
      <c r="R180" s="88"/>
      <c r="S180" s="89">
        <f t="shared" si="125"/>
        <v>0</v>
      </c>
      <c r="T180" s="81"/>
      <c r="U180" s="89">
        <f t="shared" si="126"/>
        <v>0</v>
      </c>
      <c r="V180" s="88"/>
      <c r="W180" s="89">
        <f t="shared" si="127"/>
        <v>0</v>
      </c>
      <c r="X180" s="88"/>
      <c r="Y180" s="89">
        <f t="shared" si="128"/>
        <v>0</v>
      </c>
      <c r="Z180" s="88"/>
      <c r="AA180" s="89">
        <f t="shared" si="129"/>
        <v>0</v>
      </c>
      <c r="AB180" s="88"/>
      <c r="AC180" s="89">
        <f t="shared" si="130"/>
        <v>0</v>
      </c>
      <c r="AD180" s="88"/>
      <c r="AE180" s="89">
        <f t="shared" si="131"/>
        <v>0</v>
      </c>
      <c r="AF180" s="92">
        <f t="shared" si="132"/>
        <v>0</v>
      </c>
      <c r="AG180" s="93">
        <f t="shared" si="133"/>
        <v>0</v>
      </c>
      <c r="AH180" s="94">
        <f t="shared" si="134"/>
        <v>0</v>
      </c>
      <c r="AI180" s="95">
        <f ca="1" t="shared" si="113"/>
        <v>0</v>
      </c>
      <c r="AJ180" s="99" t="e">
        <f t="shared" si="115"/>
        <v>#N/A</v>
      </c>
      <c r="AK180" s="99" t="e">
        <f t="shared" si="116"/>
        <v>#N/A</v>
      </c>
      <c r="AL180" s="97" t="e">
        <f t="shared" si="117"/>
        <v>#N/A</v>
      </c>
      <c r="AM180" s="97" t="e">
        <f t="shared" si="118"/>
        <v>#N/A</v>
      </c>
      <c r="AN180" s="100" t="e">
        <f t="shared" si="114"/>
        <v>#N/A</v>
      </c>
    </row>
    <row r="181" spans="1:40" s="97" customFormat="1" ht="15" customHeight="1" hidden="1">
      <c r="A181" s="81">
        <f t="shared" si="119"/>
        <v>15</v>
      </c>
      <c r="B181" s="82" t="e">
        <f t="shared" si="120"/>
        <v>#N/A</v>
      </c>
      <c r="C181" s="83"/>
      <c r="D181" s="83"/>
      <c r="E181" s="82"/>
      <c r="F181" s="84"/>
      <c r="G181" s="85"/>
      <c r="H181" s="86"/>
      <c r="I181" s="87"/>
      <c r="J181" s="88"/>
      <c r="K181" s="89">
        <f t="shared" si="121"/>
        <v>0</v>
      </c>
      <c r="L181" s="88"/>
      <c r="M181" s="89">
        <f t="shared" si="122"/>
        <v>0</v>
      </c>
      <c r="N181" s="88"/>
      <c r="O181" s="89">
        <f t="shared" si="123"/>
        <v>0</v>
      </c>
      <c r="P181" s="88"/>
      <c r="Q181" s="89">
        <f t="shared" si="124"/>
        <v>0</v>
      </c>
      <c r="R181" s="88"/>
      <c r="S181" s="89">
        <f t="shared" si="125"/>
        <v>0</v>
      </c>
      <c r="T181" s="81"/>
      <c r="U181" s="89">
        <f t="shared" si="126"/>
        <v>0</v>
      </c>
      <c r="V181" s="88"/>
      <c r="W181" s="89">
        <f t="shared" si="127"/>
        <v>0</v>
      </c>
      <c r="X181" s="88"/>
      <c r="Y181" s="89">
        <f t="shared" si="128"/>
        <v>0</v>
      </c>
      <c r="Z181" s="88"/>
      <c r="AA181" s="89">
        <f t="shared" si="129"/>
        <v>0</v>
      </c>
      <c r="AB181" s="88"/>
      <c r="AC181" s="89">
        <f t="shared" si="130"/>
        <v>0</v>
      </c>
      <c r="AD181" s="88"/>
      <c r="AE181" s="89">
        <f t="shared" si="131"/>
        <v>0</v>
      </c>
      <c r="AF181" s="92">
        <f t="shared" si="132"/>
        <v>0</v>
      </c>
      <c r="AG181" s="93">
        <f t="shared" si="133"/>
        <v>0</v>
      </c>
      <c r="AH181" s="94">
        <f t="shared" si="134"/>
        <v>0</v>
      </c>
      <c r="AI181" s="95">
        <f ca="1" t="shared" si="113"/>
        <v>0</v>
      </c>
      <c r="AJ181" s="99" t="e">
        <f t="shared" si="115"/>
        <v>#N/A</v>
      </c>
      <c r="AK181" s="99" t="e">
        <f t="shared" si="116"/>
        <v>#N/A</v>
      </c>
      <c r="AL181" s="97" t="e">
        <f t="shared" si="117"/>
        <v>#N/A</v>
      </c>
      <c r="AM181" s="97" t="e">
        <f t="shared" si="118"/>
        <v>#N/A</v>
      </c>
      <c r="AN181" s="100" t="e">
        <f t="shared" si="114"/>
        <v>#N/A</v>
      </c>
    </row>
    <row r="182" spans="1:40" s="97" customFormat="1" ht="15" customHeight="1" hidden="1">
      <c r="A182" s="81">
        <f t="shared" si="119"/>
        <v>16</v>
      </c>
      <c r="B182" s="82" t="e">
        <f t="shared" si="120"/>
        <v>#N/A</v>
      </c>
      <c r="C182" s="83"/>
      <c r="D182" s="83"/>
      <c r="E182" s="82"/>
      <c r="F182" s="84"/>
      <c r="G182" s="85"/>
      <c r="H182" s="86"/>
      <c r="I182" s="87"/>
      <c r="J182" s="88"/>
      <c r="K182" s="89">
        <f t="shared" si="121"/>
        <v>0</v>
      </c>
      <c r="L182" s="88"/>
      <c r="M182" s="89">
        <f t="shared" si="122"/>
        <v>0</v>
      </c>
      <c r="N182" s="88"/>
      <c r="O182" s="89">
        <f t="shared" si="123"/>
        <v>0</v>
      </c>
      <c r="P182" s="88"/>
      <c r="Q182" s="89">
        <f t="shared" si="124"/>
        <v>0</v>
      </c>
      <c r="R182" s="88"/>
      <c r="S182" s="89">
        <f t="shared" si="125"/>
        <v>0</v>
      </c>
      <c r="T182" s="81"/>
      <c r="U182" s="89">
        <f t="shared" si="126"/>
        <v>0</v>
      </c>
      <c r="V182" s="88"/>
      <c r="W182" s="89">
        <f t="shared" si="127"/>
        <v>0</v>
      </c>
      <c r="X182" s="88"/>
      <c r="Y182" s="89">
        <f t="shared" si="128"/>
        <v>0</v>
      </c>
      <c r="Z182" s="88"/>
      <c r="AA182" s="89">
        <f t="shared" si="129"/>
        <v>0</v>
      </c>
      <c r="AB182" s="88"/>
      <c r="AC182" s="89">
        <f t="shared" si="130"/>
        <v>0</v>
      </c>
      <c r="AD182" s="88"/>
      <c r="AE182" s="89">
        <f t="shared" si="131"/>
        <v>0</v>
      </c>
      <c r="AF182" s="92">
        <f t="shared" si="132"/>
        <v>0</v>
      </c>
      <c r="AG182" s="93">
        <f t="shared" si="133"/>
        <v>0</v>
      </c>
      <c r="AH182" s="94">
        <f t="shared" si="134"/>
        <v>0</v>
      </c>
      <c r="AI182" s="95">
        <f ca="1" t="shared" si="113"/>
        <v>0</v>
      </c>
      <c r="AJ182" s="99" t="e">
        <f t="shared" si="115"/>
        <v>#N/A</v>
      </c>
      <c r="AK182" s="99" t="e">
        <f t="shared" si="116"/>
        <v>#N/A</v>
      </c>
      <c r="AL182" s="97" t="e">
        <f t="shared" si="117"/>
        <v>#N/A</v>
      </c>
      <c r="AM182" s="97" t="e">
        <f t="shared" si="118"/>
        <v>#N/A</v>
      </c>
      <c r="AN182" s="100" t="e">
        <f t="shared" si="114"/>
        <v>#N/A</v>
      </c>
    </row>
    <row r="183" spans="1:40" s="97" customFormat="1" ht="15" customHeight="1" hidden="1">
      <c r="A183" s="81">
        <f t="shared" si="119"/>
        <v>17</v>
      </c>
      <c r="B183" s="82" t="e">
        <f t="shared" si="120"/>
        <v>#N/A</v>
      </c>
      <c r="C183" s="83"/>
      <c r="D183" s="83"/>
      <c r="E183" s="82"/>
      <c r="F183" s="84"/>
      <c r="G183" s="85"/>
      <c r="H183" s="86"/>
      <c r="I183" s="87"/>
      <c r="J183" s="88"/>
      <c r="K183" s="89">
        <f t="shared" si="121"/>
        <v>0</v>
      </c>
      <c r="L183" s="88"/>
      <c r="M183" s="89">
        <f t="shared" si="122"/>
        <v>0</v>
      </c>
      <c r="N183" s="88"/>
      <c r="O183" s="89">
        <f t="shared" si="123"/>
        <v>0</v>
      </c>
      <c r="P183" s="88"/>
      <c r="Q183" s="89">
        <f t="shared" si="124"/>
        <v>0</v>
      </c>
      <c r="R183" s="88"/>
      <c r="S183" s="89">
        <f t="shared" si="125"/>
        <v>0</v>
      </c>
      <c r="T183" s="81"/>
      <c r="U183" s="89">
        <f t="shared" si="126"/>
        <v>0</v>
      </c>
      <c r="V183" s="88"/>
      <c r="W183" s="89">
        <f t="shared" si="127"/>
        <v>0</v>
      </c>
      <c r="X183" s="88"/>
      <c r="Y183" s="89">
        <f t="shared" si="128"/>
        <v>0</v>
      </c>
      <c r="Z183" s="88"/>
      <c r="AA183" s="89">
        <f t="shared" si="129"/>
        <v>0</v>
      </c>
      <c r="AB183" s="88"/>
      <c r="AC183" s="89">
        <f t="shared" si="130"/>
        <v>0</v>
      </c>
      <c r="AD183" s="88"/>
      <c r="AE183" s="89">
        <f t="shared" si="131"/>
        <v>0</v>
      </c>
      <c r="AF183" s="92">
        <f t="shared" si="132"/>
        <v>0</v>
      </c>
      <c r="AG183" s="93">
        <f t="shared" si="133"/>
        <v>0</v>
      </c>
      <c r="AH183" s="94">
        <f t="shared" si="134"/>
        <v>0</v>
      </c>
      <c r="AI183" s="95">
        <f ca="1" t="shared" si="113"/>
        <v>0</v>
      </c>
      <c r="AJ183" s="99" t="e">
        <f t="shared" si="115"/>
        <v>#N/A</v>
      </c>
      <c r="AK183" s="99" t="e">
        <f t="shared" si="116"/>
        <v>#N/A</v>
      </c>
      <c r="AL183" s="97" t="e">
        <f t="shared" si="117"/>
        <v>#N/A</v>
      </c>
      <c r="AM183" s="97" t="e">
        <f t="shared" si="118"/>
        <v>#N/A</v>
      </c>
      <c r="AN183" s="100" t="e">
        <f t="shared" si="114"/>
        <v>#N/A</v>
      </c>
    </row>
    <row r="184" spans="1:40" s="97" customFormat="1" ht="15" customHeight="1" hidden="1">
      <c r="A184" s="81">
        <f t="shared" si="119"/>
        <v>18</v>
      </c>
      <c r="B184" s="82" t="e">
        <f t="shared" si="120"/>
        <v>#N/A</v>
      </c>
      <c r="C184" s="83"/>
      <c r="D184" s="83"/>
      <c r="E184" s="82"/>
      <c r="F184" s="84"/>
      <c r="G184" s="85"/>
      <c r="H184" s="86"/>
      <c r="I184" s="87"/>
      <c r="J184" s="88"/>
      <c r="K184" s="89">
        <f t="shared" si="121"/>
        <v>0</v>
      </c>
      <c r="L184" s="88"/>
      <c r="M184" s="89">
        <f t="shared" si="122"/>
        <v>0</v>
      </c>
      <c r="N184" s="88"/>
      <c r="O184" s="89">
        <f t="shared" si="123"/>
        <v>0</v>
      </c>
      <c r="P184" s="88"/>
      <c r="Q184" s="89">
        <f t="shared" si="124"/>
        <v>0</v>
      </c>
      <c r="R184" s="88"/>
      <c r="S184" s="89">
        <f t="shared" si="125"/>
        <v>0</v>
      </c>
      <c r="T184" s="81"/>
      <c r="U184" s="89">
        <f t="shared" si="126"/>
        <v>0</v>
      </c>
      <c r="V184" s="88"/>
      <c r="W184" s="89">
        <f t="shared" si="127"/>
        <v>0</v>
      </c>
      <c r="X184" s="88"/>
      <c r="Y184" s="89">
        <f t="shared" si="128"/>
        <v>0</v>
      </c>
      <c r="Z184" s="88"/>
      <c r="AA184" s="89">
        <f t="shared" si="129"/>
        <v>0</v>
      </c>
      <c r="AB184" s="88"/>
      <c r="AC184" s="89">
        <f t="shared" si="130"/>
        <v>0</v>
      </c>
      <c r="AD184" s="88"/>
      <c r="AE184" s="89">
        <f t="shared" si="131"/>
        <v>0</v>
      </c>
      <c r="AF184" s="92">
        <f t="shared" si="132"/>
        <v>0</v>
      </c>
      <c r="AG184" s="93">
        <f t="shared" si="133"/>
        <v>0</v>
      </c>
      <c r="AH184" s="94">
        <f t="shared" si="134"/>
        <v>0</v>
      </c>
      <c r="AI184" s="95">
        <f ca="1" t="shared" si="113"/>
        <v>0</v>
      </c>
      <c r="AJ184" s="99" t="e">
        <f t="shared" si="115"/>
        <v>#N/A</v>
      </c>
      <c r="AK184" s="99" t="e">
        <f t="shared" si="116"/>
        <v>#N/A</v>
      </c>
      <c r="AL184" s="97" t="e">
        <f t="shared" si="117"/>
        <v>#N/A</v>
      </c>
      <c r="AM184" s="97" t="e">
        <f t="shared" si="118"/>
        <v>#N/A</v>
      </c>
      <c r="AN184" s="100" t="e">
        <f t="shared" si="114"/>
        <v>#N/A</v>
      </c>
    </row>
    <row r="185" spans="1:40" s="97" customFormat="1" ht="15" customHeight="1" hidden="1">
      <c r="A185" s="81">
        <f t="shared" si="119"/>
        <v>19</v>
      </c>
      <c r="B185" s="82" t="e">
        <f t="shared" si="120"/>
        <v>#N/A</v>
      </c>
      <c r="C185" s="83"/>
      <c r="D185" s="83"/>
      <c r="E185" s="82"/>
      <c r="F185" s="84"/>
      <c r="G185" s="85"/>
      <c r="H185" s="86"/>
      <c r="I185" s="87"/>
      <c r="J185" s="88"/>
      <c r="K185" s="89">
        <f t="shared" si="121"/>
        <v>0</v>
      </c>
      <c r="L185" s="88"/>
      <c r="M185" s="89">
        <f t="shared" si="122"/>
        <v>0</v>
      </c>
      <c r="N185" s="88"/>
      <c r="O185" s="89">
        <f t="shared" si="123"/>
        <v>0</v>
      </c>
      <c r="P185" s="88"/>
      <c r="Q185" s="89">
        <f t="shared" si="124"/>
        <v>0</v>
      </c>
      <c r="R185" s="88"/>
      <c r="S185" s="89">
        <f t="shared" si="125"/>
        <v>0</v>
      </c>
      <c r="T185" s="81"/>
      <c r="U185" s="89">
        <f t="shared" si="126"/>
        <v>0</v>
      </c>
      <c r="V185" s="88"/>
      <c r="W185" s="89">
        <f t="shared" si="127"/>
        <v>0</v>
      </c>
      <c r="X185" s="88"/>
      <c r="Y185" s="89">
        <f t="shared" si="128"/>
        <v>0</v>
      </c>
      <c r="Z185" s="88"/>
      <c r="AA185" s="89">
        <f t="shared" si="129"/>
        <v>0</v>
      </c>
      <c r="AB185" s="88"/>
      <c r="AC185" s="89">
        <f t="shared" si="130"/>
        <v>0</v>
      </c>
      <c r="AD185" s="88"/>
      <c r="AE185" s="89">
        <f t="shared" si="131"/>
        <v>0</v>
      </c>
      <c r="AF185" s="92">
        <f t="shared" si="132"/>
        <v>0</v>
      </c>
      <c r="AG185" s="93">
        <f t="shared" si="133"/>
        <v>0</v>
      </c>
      <c r="AH185" s="94">
        <f t="shared" si="134"/>
        <v>0</v>
      </c>
      <c r="AI185" s="95">
        <f ca="1" t="shared" si="113"/>
        <v>0</v>
      </c>
      <c r="AJ185" s="99" t="e">
        <f t="shared" si="115"/>
        <v>#N/A</v>
      </c>
      <c r="AK185" s="99" t="e">
        <f t="shared" si="116"/>
        <v>#N/A</v>
      </c>
      <c r="AL185" s="97" t="e">
        <f t="shared" si="117"/>
        <v>#N/A</v>
      </c>
      <c r="AM185" s="97" t="e">
        <f t="shared" si="118"/>
        <v>#N/A</v>
      </c>
      <c r="AN185" s="100" t="e">
        <f t="shared" si="114"/>
        <v>#N/A</v>
      </c>
    </row>
    <row r="186" spans="1:40" s="97" customFormat="1" ht="15" customHeight="1" hidden="1">
      <c r="A186" s="81">
        <f t="shared" si="119"/>
        <v>20</v>
      </c>
      <c r="B186" s="82" t="e">
        <f t="shared" si="120"/>
        <v>#N/A</v>
      </c>
      <c r="C186" s="83"/>
      <c r="D186" s="83"/>
      <c r="E186" s="82"/>
      <c r="F186" s="84"/>
      <c r="G186" s="85"/>
      <c r="H186" s="86"/>
      <c r="I186" s="87"/>
      <c r="J186" s="88"/>
      <c r="K186" s="89">
        <f t="shared" si="121"/>
        <v>0</v>
      </c>
      <c r="L186" s="88"/>
      <c r="M186" s="89">
        <f t="shared" si="122"/>
        <v>0</v>
      </c>
      <c r="N186" s="88"/>
      <c r="O186" s="89">
        <f t="shared" si="123"/>
        <v>0</v>
      </c>
      <c r="P186" s="88"/>
      <c r="Q186" s="89">
        <f t="shared" si="124"/>
        <v>0</v>
      </c>
      <c r="R186" s="88"/>
      <c r="S186" s="89">
        <f t="shared" si="125"/>
        <v>0</v>
      </c>
      <c r="T186" s="81"/>
      <c r="U186" s="89">
        <f t="shared" si="126"/>
        <v>0</v>
      </c>
      <c r="V186" s="88"/>
      <c r="W186" s="89">
        <f t="shared" si="127"/>
        <v>0</v>
      </c>
      <c r="X186" s="88"/>
      <c r="Y186" s="89">
        <f t="shared" si="128"/>
        <v>0</v>
      </c>
      <c r="Z186" s="88"/>
      <c r="AA186" s="89">
        <f t="shared" si="129"/>
        <v>0</v>
      </c>
      <c r="AB186" s="88"/>
      <c r="AC186" s="89">
        <f t="shared" si="130"/>
        <v>0</v>
      </c>
      <c r="AD186" s="88"/>
      <c r="AE186" s="89">
        <f t="shared" si="131"/>
        <v>0</v>
      </c>
      <c r="AF186" s="92">
        <f t="shared" si="132"/>
        <v>0</v>
      </c>
      <c r="AG186" s="93">
        <f t="shared" si="133"/>
        <v>0</v>
      </c>
      <c r="AH186" s="94">
        <f t="shared" si="134"/>
        <v>0</v>
      </c>
      <c r="AI186" s="95">
        <f ca="1" t="shared" si="113"/>
        <v>0</v>
      </c>
      <c r="AJ186" s="99" t="e">
        <f t="shared" si="115"/>
        <v>#N/A</v>
      </c>
      <c r="AK186" s="99" t="e">
        <f t="shared" si="116"/>
        <v>#N/A</v>
      </c>
      <c r="AL186" s="97" t="e">
        <f t="shared" si="117"/>
        <v>#N/A</v>
      </c>
      <c r="AM186" s="97" t="e">
        <f t="shared" si="118"/>
        <v>#N/A</v>
      </c>
      <c r="AN186" s="100" t="e">
        <f t="shared" si="114"/>
        <v>#N/A</v>
      </c>
    </row>
    <row r="187" spans="1:40" s="97" customFormat="1" ht="15" customHeight="1" hidden="1">
      <c r="A187" s="81">
        <f t="shared" si="119"/>
        <v>21</v>
      </c>
      <c r="B187" s="82" t="e">
        <f t="shared" si="120"/>
        <v>#N/A</v>
      </c>
      <c r="C187" s="83"/>
      <c r="D187" s="83"/>
      <c r="E187" s="82"/>
      <c r="F187" s="84"/>
      <c r="G187" s="85"/>
      <c r="H187" s="86"/>
      <c r="I187" s="87"/>
      <c r="J187" s="88"/>
      <c r="K187" s="89">
        <f t="shared" si="121"/>
        <v>0</v>
      </c>
      <c r="L187" s="88"/>
      <c r="M187" s="89">
        <f t="shared" si="122"/>
        <v>0</v>
      </c>
      <c r="N187" s="88"/>
      <c r="O187" s="89">
        <f t="shared" si="123"/>
        <v>0</v>
      </c>
      <c r="P187" s="88"/>
      <c r="Q187" s="89">
        <f t="shared" si="124"/>
        <v>0</v>
      </c>
      <c r="R187" s="88"/>
      <c r="S187" s="89">
        <f t="shared" si="125"/>
        <v>0</v>
      </c>
      <c r="T187" s="81"/>
      <c r="U187" s="89">
        <f t="shared" si="126"/>
        <v>0</v>
      </c>
      <c r="V187" s="88"/>
      <c r="W187" s="89">
        <f t="shared" si="127"/>
        <v>0</v>
      </c>
      <c r="X187" s="88"/>
      <c r="Y187" s="89">
        <f t="shared" si="128"/>
        <v>0</v>
      </c>
      <c r="Z187" s="88"/>
      <c r="AA187" s="89">
        <f t="shared" si="129"/>
        <v>0</v>
      </c>
      <c r="AB187" s="88"/>
      <c r="AC187" s="89">
        <f t="shared" si="130"/>
        <v>0</v>
      </c>
      <c r="AD187" s="88"/>
      <c r="AE187" s="89">
        <f t="shared" si="131"/>
        <v>0</v>
      </c>
      <c r="AF187" s="92">
        <f t="shared" si="132"/>
        <v>0</v>
      </c>
      <c r="AG187" s="93">
        <f t="shared" si="133"/>
        <v>0</v>
      </c>
      <c r="AH187" s="94">
        <f t="shared" si="134"/>
        <v>0</v>
      </c>
      <c r="AI187" s="95">
        <f ca="1" t="shared" si="113"/>
        <v>0</v>
      </c>
      <c r="AJ187" s="99" t="e">
        <f t="shared" si="115"/>
        <v>#N/A</v>
      </c>
      <c r="AK187" s="99" t="e">
        <f t="shared" si="116"/>
        <v>#N/A</v>
      </c>
      <c r="AL187" s="97" t="e">
        <f t="shared" si="117"/>
        <v>#N/A</v>
      </c>
      <c r="AM187" s="97" t="e">
        <f t="shared" si="118"/>
        <v>#N/A</v>
      </c>
      <c r="AN187" s="100" t="e">
        <f t="shared" si="114"/>
        <v>#N/A</v>
      </c>
    </row>
    <row r="188" spans="1:40" s="97" customFormat="1" ht="15" customHeight="1" hidden="1">
      <c r="A188" s="81">
        <f t="shared" si="119"/>
        <v>22</v>
      </c>
      <c r="B188" s="82" t="e">
        <f t="shared" si="120"/>
        <v>#N/A</v>
      </c>
      <c r="C188" s="83"/>
      <c r="D188" s="83"/>
      <c r="E188" s="82"/>
      <c r="F188" s="84"/>
      <c r="G188" s="85"/>
      <c r="H188" s="86"/>
      <c r="I188" s="87"/>
      <c r="J188" s="88"/>
      <c r="K188" s="89">
        <f t="shared" si="121"/>
        <v>0</v>
      </c>
      <c r="L188" s="88"/>
      <c r="M188" s="89">
        <f t="shared" si="122"/>
        <v>0</v>
      </c>
      <c r="N188" s="88"/>
      <c r="O188" s="89">
        <f t="shared" si="123"/>
        <v>0</v>
      </c>
      <c r="P188" s="88"/>
      <c r="Q188" s="89">
        <f t="shared" si="124"/>
        <v>0</v>
      </c>
      <c r="R188" s="88"/>
      <c r="S188" s="89">
        <f t="shared" si="125"/>
        <v>0</v>
      </c>
      <c r="T188" s="81"/>
      <c r="U188" s="89">
        <f t="shared" si="126"/>
        <v>0</v>
      </c>
      <c r="V188" s="88"/>
      <c r="W188" s="89">
        <f t="shared" si="127"/>
        <v>0</v>
      </c>
      <c r="X188" s="88"/>
      <c r="Y188" s="89">
        <f t="shared" si="128"/>
        <v>0</v>
      </c>
      <c r="Z188" s="88"/>
      <c r="AA188" s="89">
        <f t="shared" si="129"/>
        <v>0</v>
      </c>
      <c r="AB188" s="88"/>
      <c r="AC188" s="89">
        <f t="shared" si="130"/>
        <v>0</v>
      </c>
      <c r="AD188" s="88"/>
      <c r="AE188" s="89">
        <f t="shared" si="131"/>
        <v>0</v>
      </c>
      <c r="AF188" s="92">
        <f t="shared" si="132"/>
        <v>0</v>
      </c>
      <c r="AG188" s="93">
        <f t="shared" si="133"/>
        <v>0</v>
      </c>
      <c r="AH188" s="94">
        <f t="shared" si="134"/>
        <v>0</v>
      </c>
      <c r="AI188" s="95">
        <f ca="1" t="shared" si="113"/>
        <v>0</v>
      </c>
      <c r="AJ188" s="99" t="e">
        <f t="shared" si="115"/>
        <v>#N/A</v>
      </c>
      <c r="AK188" s="99" t="e">
        <f t="shared" si="116"/>
        <v>#N/A</v>
      </c>
      <c r="AL188" s="97" t="e">
        <f t="shared" si="117"/>
        <v>#N/A</v>
      </c>
      <c r="AM188" s="97" t="e">
        <f t="shared" si="118"/>
        <v>#N/A</v>
      </c>
      <c r="AN188" s="100" t="e">
        <f t="shared" si="114"/>
        <v>#N/A</v>
      </c>
    </row>
    <row r="189" spans="1:40" s="97" customFormat="1" ht="15" customHeight="1" hidden="1">
      <c r="A189" s="81">
        <f t="shared" si="119"/>
        <v>23</v>
      </c>
      <c r="B189" s="82" t="e">
        <f t="shared" si="120"/>
        <v>#N/A</v>
      </c>
      <c r="C189" s="83"/>
      <c r="D189" s="83"/>
      <c r="E189" s="82"/>
      <c r="F189" s="84"/>
      <c r="G189" s="85"/>
      <c r="H189" s="86"/>
      <c r="I189" s="87"/>
      <c r="J189" s="88"/>
      <c r="K189" s="89">
        <f t="shared" si="121"/>
        <v>0</v>
      </c>
      <c r="L189" s="88"/>
      <c r="M189" s="89">
        <f t="shared" si="122"/>
        <v>0</v>
      </c>
      <c r="N189" s="88"/>
      <c r="O189" s="89">
        <f t="shared" si="123"/>
        <v>0</v>
      </c>
      <c r="P189" s="88"/>
      <c r="Q189" s="89">
        <f t="shared" si="124"/>
        <v>0</v>
      </c>
      <c r="R189" s="88"/>
      <c r="S189" s="89">
        <f t="shared" si="125"/>
        <v>0</v>
      </c>
      <c r="T189" s="81"/>
      <c r="U189" s="89">
        <f t="shared" si="126"/>
        <v>0</v>
      </c>
      <c r="V189" s="88"/>
      <c r="W189" s="89">
        <f t="shared" si="127"/>
        <v>0</v>
      </c>
      <c r="X189" s="88"/>
      <c r="Y189" s="89">
        <f t="shared" si="128"/>
        <v>0</v>
      </c>
      <c r="Z189" s="88"/>
      <c r="AA189" s="89">
        <f t="shared" si="129"/>
        <v>0</v>
      </c>
      <c r="AB189" s="88"/>
      <c r="AC189" s="89">
        <f t="shared" si="130"/>
        <v>0</v>
      </c>
      <c r="AD189" s="88"/>
      <c r="AE189" s="89">
        <f t="shared" si="131"/>
        <v>0</v>
      </c>
      <c r="AF189" s="92">
        <f t="shared" si="132"/>
        <v>0</v>
      </c>
      <c r="AG189" s="93">
        <f t="shared" si="133"/>
        <v>0</v>
      </c>
      <c r="AH189" s="94">
        <f t="shared" si="134"/>
        <v>0</v>
      </c>
      <c r="AI189" s="95">
        <f ca="1" t="shared" si="113"/>
        <v>0</v>
      </c>
      <c r="AJ189" s="99" t="e">
        <f t="shared" si="115"/>
        <v>#N/A</v>
      </c>
      <c r="AK189" s="99" t="e">
        <f t="shared" si="116"/>
        <v>#N/A</v>
      </c>
      <c r="AL189" s="97" t="e">
        <f t="shared" si="117"/>
        <v>#N/A</v>
      </c>
      <c r="AM189" s="97" t="e">
        <f t="shared" si="118"/>
        <v>#N/A</v>
      </c>
      <c r="AN189" s="100" t="e">
        <f t="shared" si="114"/>
        <v>#N/A</v>
      </c>
    </row>
    <row r="190" spans="1:40" s="97" customFormat="1" ht="15" customHeight="1" hidden="1">
      <c r="A190" s="81">
        <f t="shared" si="119"/>
        <v>24</v>
      </c>
      <c r="B190" s="82" t="e">
        <f t="shared" si="120"/>
        <v>#N/A</v>
      </c>
      <c r="C190" s="83"/>
      <c r="D190" s="83"/>
      <c r="E190" s="82"/>
      <c r="F190" s="84"/>
      <c r="G190" s="85"/>
      <c r="H190" s="86"/>
      <c r="I190" s="87"/>
      <c r="J190" s="88"/>
      <c r="K190" s="89">
        <f t="shared" si="121"/>
        <v>0</v>
      </c>
      <c r="L190" s="88"/>
      <c r="M190" s="89">
        <f t="shared" si="122"/>
        <v>0</v>
      </c>
      <c r="N190" s="88"/>
      <c r="O190" s="89">
        <f t="shared" si="123"/>
        <v>0</v>
      </c>
      <c r="P190" s="88"/>
      <c r="Q190" s="89">
        <f t="shared" si="124"/>
        <v>0</v>
      </c>
      <c r="R190" s="88"/>
      <c r="S190" s="89">
        <f t="shared" si="125"/>
        <v>0</v>
      </c>
      <c r="T190" s="81"/>
      <c r="U190" s="89">
        <f t="shared" si="126"/>
        <v>0</v>
      </c>
      <c r="V190" s="88"/>
      <c r="W190" s="89">
        <f t="shared" si="127"/>
        <v>0</v>
      </c>
      <c r="X190" s="88"/>
      <c r="Y190" s="89">
        <f t="shared" si="128"/>
        <v>0</v>
      </c>
      <c r="Z190" s="88"/>
      <c r="AA190" s="89">
        <f t="shared" si="129"/>
        <v>0</v>
      </c>
      <c r="AB190" s="88"/>
      <c r="AC190" s="89">
        <f t="shared" si="130"/>
        <v>0</v>
      </c>
      <c r="AD190" s="88"/>
      <c r="AE190" s="89">
        <f t="shared" si="131"/>
        <v>0</v>
      </c>
      <c r="AF190" s="92">
        <f t="shared" si="132"/>
        <v>0</v>
      </c>
      <c r="AG190" s="93">
        <f t="shared" si="133"/>
        <v>0</v>
      </c>
      <c r="AH190" s="94">
        <f t="shared" si="134"/>
        <v>0</v>
      </c>
      <c r="AI190" s="95">
        <f ca="1" t="shared" si="113"/>
        <v>0</v>
      </c>
      <c r="AJ190" s="99" t="e">
        <f t="shared" si="115"/>
        <v>#N/A</v>
      </c>
      <c r="AK190" s="99" t="e">
        <f t="shared" si="116"/>
        <v>#N/A</v>
      </c>
      <c r="AL190" s="97" t="e">
        <f t="shared" si="117"/>
        <v>#N/A</v>
      </c>
      <c r="AM190" s="97" t="e">
        <f t="shared" si="118"/>
        <v>#N/A</v>
      </c>
      <c r="AN190" s="100" t="e">
        <f t="shared" si="114"/>
        <v>#N/A</v>
      </c>
    </row>
    <row r="191" spans="1:40" s="97" customFormat="1" ht="15" customHeight="1" hidden="1">
      <c r="A191" s="81">
        <f t="shared" si="119"/>
        <v>25</v>
      </c>
      <c r="B191" s="82" t="e">
        <f t="shared" si="120"/>
        <v>#N/A</v>
      </c>
      <c r="C191" s="83"/>
      <c r="D191" s="83"/>
      <c r="E191" s="82"/>
      <c r="F191" s="84"/>
      <c r="G191" s="85"/>
      <c r="H191" s="86"/>
      <c r="I191" s="87"/>
      <c r="J191" s="88"/>
      <c r="K191" s="89">
        <f t="shared" si="121"/>
        <v>0</v>
      </c>
      <c r="L191" s="88"/>
      <c r="M191" s="89">
        <f t="shared" si="122"/>
        <v>0</v>
      </c>
      <c r="N191" s="88"/>
      <c r="O191" s="89">
        <f t="shared" si="123"/>
        <v>0</v>
      </c>
      <c r="P191" s="88"/>
      <c r="Q191" s="89">
        <f t="shared" si="124"/>
        <v>0</v>
      </c>
      <c r="R191" s="88"/>
      <c r="S191" s="89">
        <f t="shared" si="125"/>
        <v>0</v>
      </c>
      <c r="T191" s="81"/>
      <c r="U191" s="89">
        <f t="shared" si="126"/>
        <v>0</v>
      </c>
      <c r="V191" s="88"/>
      <c r="W191" s="89">
        <f t="shared" si="127"/>
        <v>0</v>
      </c>
      <c r="X191" s="88"/>
      <c r="Y191" s="89">
        <f t="shared" si="128"/>
        <v>0</v>
      </c>
      <c r="Z191" s="88"/>
      <c r="AA191" s="89">
        <f t="shared" si="129"/>
        <v>0</v>
      </c>
      <c r="AB191" s="88"/>
      <c r="AC191" s="89">
        <f t="shared" si="130"/>
        <v>0</v>
      </c>
      <c r="AD191" s="88"/>
      <c r="AE191" s="89">
        <f t="shared" si="131"/>
        <v>0</v>
      </c>
      <c r="AF191" s="92">
        <f t="shared" si="132"/>
        <v>0</v>
      </c>
      <c r="AG191" s="93">
        <f t="shared" si="133"/>
        <v>0</v>
      </c>
      <c r="AH191" s="94">
        <f t="shared" si="134"/>
        <v>0</v>
      </c>
      <c r="AI191" s="95">
        <f ca="1" t="shared" si="113"/>
        <v>0</v>
      </c>
      <c r="AJ191" s="99" t="e">
        <f t="shared" si="115"/>
        <v>#N/A</v>
      </c>
      <c r="AK191" s="99" t="e">
        <f t="shared" si="116"/>
        <v>#N/A</v>
      </c>
      <c r="AL191" s="97" t="e">
        <f t="shared" si="117"/>
        <v>#N/A</v>
      </c>
      <c r="AM191" s="97" t="e">
        <f t="shared" si="118"/>
        <v>#N/A</v>
      </c>
      <c r="AN191" s="100" t="e">
        <f t="shared" si="114"/>
        <v>#N/A</v>
      </c>
    </row>
    <row r="192" spans="1:40" s="97" customFormat="1" ht="15" customHeight="1" hidden="1">
      <c r="A192" s="81">
        <f t="shared" si="119"/>
        <v>26</v>
      </c>
      <c r="B192" s="82" t="e">
        <f t="shared" si="120"/>
        <v>#N/A</v>
      </c>
      <c r="C192" s="83"/>
      <c r="D192" s="83"/>
      <c r="E192" s="82"/>
      <c r="F192" s="84"/>
      <c r="G192" s="85"/>
      <c r="H192" s="86"/>
      <c r="I192" s="87"/>
      <c r="J192" s="88"/>
      <c r="K192" s="89">
        <f t="shared" si="121"/>
        <v>0</v>
      </c>
      <c r="L192" s="88"/>
      <c r="M192" s="89">
        <f t="shared" si="122"/>
        <v>0</v>
      </c>
      <c r="N192" s="88"/>
      <c r="O192" s="89">
        <f t="shared" si="123"/>
        <v>0</v>
      </c>
      <c r="P192" s="88"/>
      <c r="Q192" s="89">
        <f t="shared" si="124"/>
        <v>0</v>
      </c>
      <c r="R192" s="88"/>
      <c r="S192" s="89">
        <f t="shared" si="125"/>
        <v>0</v>
      </c>
      <c r="T192" s="81"/>
      <c r="U192" s="89">
        <f t="shared" si="126"/>
        <v>0</v>
      </c>
      <c r="V192" s="88"/>
      <c r="W192" s="89">
        <f t="shared" si="127"/>
        <v>0</v>
      </c>
      <c r="X192" s="88"/>
      <c r="Y192" s="89">
        <f t="shared" si="128"/>
        <v>0</v>
      </c>
      <c r="Z192" s="88"/>
      <c r="AA192" s="89">
        <f t="shared" si="129"/>
        <v>0</v>
      </c>
      <c r="AB192" s="88"/>
      <c r="AC192" s="89">
        <f t="shared" si="130"/>
        <v>0</v>
      </c>
      <c r="AD192" s="88"/>
      <c r="AE192" s="89">
        <f t="shared" si="131"/>
        <v>0</v>
      </c>
      <c r="AF192" s="92">
        <f t="shared" si="132"/>
        <v>0</v>
      </c>
      <c r="AG192" s="93">
        <f t="shared" si="133"/>
        <v>0</v>
      </c>
      <c r="AH192" s="94">
        <f t="shared" si="134"/>
        <v>0</v>
      </c>
      <c r="AI192" s="95">
        <f ca="1" t="shared" si="113"/>
        <v>0</v>
      </c>
      <c r="AJ192" s="99" t="e">
        <f t="shared" si="115"/>
        <v>#N/A</v>
      </c>
      <c r="AK192" s="99" t="e">
        <f t="shared" si="116"/>
        <v>#N/A</v>
      </c>
      <c r="AL192" s="97" t="e">
        <f t="shared" si="117"/>
        <v>#N/A</v>
      </c>
      <c r="AM192" s="97" t="e">
        <f t="shared" si="118"/>
        <v>#N/A</v>
      </c>
      <c r="AN192" s="100" t="e">
        <f t="shared" si="114"/>
        <v>#N/A</v>
      </c>
    </row>
    <row r="193" spans="1:40" s="97" customFormat="1" ht="15" customHeight="1" hidden="1">
      <c r="A193" s="81">
        <f t="shared" si="119"/>
        <v>27</v>
      </c>
      <c r="B193" s="82" t="e">
        <f t="shared" si="120"/>
        <v>#N/A</v>
      </c>
      <c r="C193" s="83"/>
      <c r="D193" s="83"/>
      <c r="E193" s="82"/>
      <c r="F193" s="84"/>
      <c r="G193" s="85"/>
      <c r="H193" s="86"/>
      <c r="I193" s="87"/>
      <c r="J193" s="88"/>
      <c r="K193" s="89">
        <f t="shared" si="121"/>
        <v>0</v>
      </c>
      <c r="L193" s="88"/>
      <c r="M193" s="89">
        <f t="shared" si="122"/>
        <v>0</v>
      </c>
      <c r="N193" s="88"/>
      <c r="O193" s="89">
        <f t="shared" si="123"/>
        <v>0</v>
      </c>
      <c r="P193" s="88"/>
      <c r="Q193" s="89">
        <f t="shared" si="124"/>
        <v>0</v>
      </c>
      <c r="R193" s="88"/>
      <c r="S193" s="89">
        <f t="shared" si="125"/>
        <v>0</v>
      </c>
      <c r="T193" s="81"/>
      <c r="U193" s="89">
        <f t="shared" si="126"/>
        <v>0</v>
      </c>
      <c r="V193" s="88"/>
      <c r="W193" s="89">
        <f t="shared" si="127"/>
        <v>0</v>
      </c>
      <c r="X193" s="88"/>
      <c r="Y193" s="89">
        <f t="shared" si="128"/>
        <v>0</v>
      </c>
      <c r="Z193" s="88"/>
      <c r="AA193" s="89">
        <f t="shared" si="129"/>
        <v>0</v>
      </c>
      <c r="AB193" s="88"/>
      <c r="AC193" s="89">
        <f t="shared" si="130"/>
        <v>0</v>
      </c>
      <c r="AD193" s="88"/>
      <c r="AE193" s="89">
        <f t="shared" si="131"/>
        <v>0</v>
      </c>
      <c r="AF193" s="92">
        <f t="shared" si="132"/>
        <v>0</v>
      </c>
      <c r="AG193" s="93">
        <f t="shared" si="133"/>
        <v>0</v>
      </c>
      <c r="AH193" s="94">
        <f t="shared" si="134"/>
        <v>0</v>
      </c>
      <c r="AI193" s="95">
        <f ca="1" t="shared" si="113"/>
        <v>0</v>
      </c>
      <c r="AJ193" s="99" t="e">
        <f t="shared" si="115"/>
        <v>#N/A</v>
      </c>
      <c r="AK193" s="99" t="e">
        <f t="shared" si="116"/>
        <v>#N/A</v>
      </c>
      <c r="AL193" s="97" t="e">
        <f t="shared" si="117"/>
        <v>#N/A</v>
      </c>
      <c r="AM193" s="97" t="e">
        <f t="shared" si="118"/>
        <v>#N/A</v>
      </c>
      <c r="AN193" s="100" t="e">
        <f t="shared" si="114"/>
        <v>#N/A</v>
      </c>
    </row>
    <row r="194" spans="1:40" s="97" customFormat="1" ht="15" customHeight="1" hidden="1">
      <c r="A194" s="81">
        <f t="shared" si="119"/>
        <v>28</v>
      </c>
      <c r="B194" s="82" t="e">
        <f t="shared" si="120"/>
        <v>#N/A</v>
      </c>
      <c r="C194" s="83"/>
      <c r="D194" s="83"/>
      <c r="E194" s="82"/>
      <c r="F194" s="84"/>
      <c r="G194" s="85"/>
      <c r="H194" s="86"/>
      <c r="I194" s="87"/>
      <c r="J194" s="88"/>
      <c r="K194" s="89">
        <f t="shared" si="121"/>
        <v>0</v>
      </c>
      <c r="L194" s="88"/>
      <c r="M194" s="89">
        <f t="shared" si="122"/>
        <v>0</v>
      </c>
      <c r="N194" s="88"/>
      <c r="O194" s="89">
        <f t="shared" si="123"/>
        <v>0</v>
      </c>
      <c r="P194" s="88"/>
      <c r="Q194" s="89">
        <f t="shared" si="124"/>
        <v>0</v>
      </c>
      <c r="R194" s="88"/>
      <c r="S194" s="89">
        <f t="shared" si="125"/>
        <v>0</v>
      </c>
      <c r="T194" s="81"/>
      <c r="U194" s="89">
        <f t="shared" si="126"/>
        <v>0</v>
      </c>
      <c r="V194" s="88"/>
      <c r="W194" s="89">
        <f t="shared" si="127"/>
        <v>0</v>
      </c>
      <c r="X194" s="88"/>
      <c r="Y194" s="89">
        <f t="shared" si="128"/>
        <v>0</v>
      </c>
      <c r="Z194" s="88"/>
      <c r="AA194" s="89">
        <f t="shared" si="129"/>
        <v>0</v>
      </c>
      <c r="AB194" s="88"/>
      <c r="AC194" s="89">
        <f t="shared" si="130"/>
        <v>0</v>
      </c>
      <c r="AD194" s="88"/>
      <c r="AE194" s="89">
        <f t="shared" si="131"/>
        <v>0</v>
      </c>
      <c r="AF194" s="92">
        <f t="shared" si="132"/>
        <v>0</v>
      </c>
      <c r="AG194" s="93">
        <f t="shared" si="133"/>
        <v>0</v>
      </c>
      <c r="AH194" s="94">
        <f t="shared" si="134"/>
        <v>0</v>
      </c>
      <c r="AI194" s="95">
        <f ca="1" t="shared" si="113"/>
        <v>0</v>
      </c>
      <c r="AJ194" s="99" t="e">
        <f t="shared" si="115"/>
        <v>#N/A</v>
      </c>
      <c r="AK194" s="99" t="e">
        <f t="shared" si="116"/>
        <v>#N/A</v>
      </c>
      <c r="AL194" s="97" t="e">
        <f t="shared" si="117"/>
        <v>#N/A</v>
      </c>
      <c r="AM194" s="97" t="e">
        <f t="shared" si="118"/>
        <v>#N/A</v>
      </c>
      <c r="AN194" s="100" t="e">
        <f t="shared" si="114"/>
        <v>#N/A</v>
      </c>
    </row>
    <row r="195" spans="1:40" s="97" customFormat="1" ht="15" customHeight="1" hidden="1">
      <c r="A195" s="81">
        <f t="shared" si="119"/>
        <v>29</v>
      </c>
      <c r="B195" s="82" t="e">
        <f t="shared" si="120"/>
        <v>#N/A</v>
      </c>
      <c r="C195" s="83"/>
      <c r="D195" s="83"/>
      <c r="E195" s="82"/>
      <c r="F195" s="84"/>
      <c r="G195" s="85"/>
      <c r="H195" s="86"/>
      <c r="I195" s="87"/>
      <c r="J195" s="88"/>
      <c r="K195" s="89">
        <f t="shared" si="121"/>
        <v>0</v>
      </c>
      <c r="L195" s="88"/>
      <c r="M195" s="89">
        <f t="shared" si="122"/>
        <v>0</v>
      </c>
      <c r="N195" s="88"/>
      <c r="O195" s="89">
        <f t="shared" si="123"/>
        <v>0</v>
      </c>
      <c r="P195" s="88"/>
      <c r="Q195" s="89">
        <f t="shared" si="124"/>
        <v>0</v>
      </c>
      <c r="R195" s="88"/>
      <c r="S195" s="89">
        <f t="shared" si="125"/>
        <v>0</v>
      </c>
      <c r="T195" s="81"/>
      <c r="U195" s="89">
        <f t="shared" si="126"/>
        <v>0</v>
      </c>
      <c r="V195" s="88"/>
      <c r="W195" s="89">
        <f t="shared" si="127"/>
        <v>0</v>
      </c>
      <c r="X195" s="88"/>
      <c r="Y195" s="89">
        <f t="shared" si="128"/>
        <v>0</v>
      </c>
      <c r="Z195" s="88"/>
      <c r="AA195" s="89">
        <f t="shared" si="129"/>
        <v>0</v>
      </c>
      <c r="AB195" s="88"/>
      <c r="AC195" s="89">
        <f t="shared" si="130"/>
        <v>0</v>
      </c>
      <c r="AD195" s="88"/>
      <c r="AE195" s="89">
        <f t="shared" si="131"/>
        <v>0</v>
      </c>
      <c r="AF195" s="92">
        <f t="shared" si="132"/>
        <v>0</v>
      </c>
      <c r="AG195" s="93">
        <f t="shared" si="133"/>
        <v>0</v>
      </c>
      <c r="AH195" s="94">
        <f t="shared" si="134"/>
        <v>0</v>
      </c>
      <c r="AI195" s="95">
        <f ca="1" t="shared" si="113"/>
        <v>0</v>
      </c>
      <c r="AJ195" s="99" t="e">
        <f t="shared" si="115"/>
        <v>#N/A</v>
      </c>
      <c r="AK195" s="99" t="e">
        <f t="shared" si="116"/>
        <v>#N/A</v>
      </c>
      <c r="AL195" s="97" t="e">
        <f t="shared" si="117"/>
        <v>#N/A</v>
      </c>
      <c r="AM195" s="97" t="e">
        <f t="shared" si="118"/>
        <v>#N/A</v>
      </c>
      <c r="AN195" s="100" t="e">
        <f t="shared" si="114"/>
        <v>#N/A</v>
      </c>
    </row>
    <row r="196" spans="1:40" s="97" customFormat="1" ht="15" customHeight="1" hidden="1">
      <c r="A196" s="81">
        <f t="shared" si="119"/>
        <v>30</v>
      </c>
      <c r="B196" s="82" t="e">
        <f t="shared" si="120"/>
        <v>#N/A</v>
      </c>
      <c r="C196" s="83"/>
      <c r="D196" s="83"/>
      <c r="E196" s="82"/>
      <c r="F196" s="84"/>
      <c r="G196" s="85"/>
      <c r="H196" s="86"/>
      <c r="I196" s="87"/>
      <c r="J196" s="88"/>
      <c r="K196" s="89">
        <f t="shared" si="121"/>
        <v>0</v>
      </c>
      <c r="L196" s="88"/>
      <c r="M196" s="89">
        <f t="shared" si="122"/>
        <v>0</v>
      </c>
      <c r="N196" s="88"/>
      <c r="O196" s="89">
        <f t="shared" si="123"/>
        <v>0</v>
      </c>
      <c r="P196" s="88"/>
      <c r="Q196" s="89">
        <f t="shared" si="124"/>
        <v>0</v>
      </c>
      <c r="R196" s="88"/>
      <c r="S196" s="89">
        <f t="shared" si="125"/>
        <v>0</v>
      </c>
      <c r="T196" s="81"/>
      <c r="U196" s="89">
        <f t="shared" si="126"/>
        <v>0</v>
      </c>
      <c r="V196" s="88"/>
      <c r="W196" s="89">
        <f t="shared" si="127"/>
        <v>0</v>
      </c>
      <c r="X196" s="88"/>
      <c r="Y196" s="89">
        <f t="shared" si="128"/>
        <v>0</v>
      </c>
      <c r="Z196" s="88"/>
      <c r="AA196" s="89">
        <f t="shared" si="129"/>
        <v>0</v>
      </c>
      <c r="AB196" s="88"/>
      <c r="AC196" s="89">
        <f t="shared" si="130"/>
        <v>0</v>
      </c>
      <c r="AD196" s="88"/>
      <c r="AE196" s="89">
        <f t="shared" si="131"/>
        <v>0</v>
      </c>
      <c r="AF196" s="92">
        <f t="shared" si="132"/>
        <v>0</v>
      </c>
      <c r="AG196" s="93">
        <f t="shared" si="133"/>
        <v>0</v>
      </c>
      <c r="AH196" s="94">
        <f t="shared" si="134"/>
        <v>0</v>
      </c>
      <c r="AI196" s="95">
        <f ca="1" t="shared" si="113"/>
        <v>0</v>
      </c>
      <c r="AJ196" s="99" t="e">
        <f t="shared" si="115"/>
        <v>#N/A</v>
      </c>
      <c r="AK196" s="99" t="e">
        <f t="shared" si="116"/>
        <v>#N/A</v>
      </c>
      <c r="AL196" s="97" t="e">
        <f t="shared" si="117"/>
        <v>#N/A</v>
      </c>
      <c r="AM196" s="97" t="e">
        <f t="shared" si="118"/>
        <v>#N/A</v>
      </c>
      <c r="AN196" s="100" t="e">
        <f t="shared" si="114"/>
        <v>#N/A</v>
      </c>
    </row>
    <row r="197" spans="1:39" s="114" customFormat="1" ht="19.5" customHeight="1">
      <c r="A197" s="54"/>
      <c r="B197" s="125"/>
      <c r="C197" s="56" t="s">
        <v>33</v>
      </c>
      <c r="D197" s="57" t="s">
        <v>34</v>
      </c>
      <c r="E197" s="103" t="s">
        <v>202</v>
      </c>
      <c r="F197" s="58"/>
      <c r="G197" s="59"/>
      <c r="H197" s="126"/>
      <c r="I197" s="87">
        <f aca="true" ca="1" t="shared" si="135" ref="I197:I198">IF(C197&gt;"",RAND(),"")</f>
        <v>0.08780637965537608</v>
      </c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  <c r="AF197" s="128"/>
      <c r="AG197" s="129"/>
      <c r="AH197" s="130"/>
      <c r="AI197" s="110"/>
      <c r="AJ197" s="101"/>
      <c r="AK197" s="111"/>
      <c r="AL197" s="112"/>
      <c r="AM197" s="113"/>
    </row>
    <row r="198" spans="1:35" s="22" customFormat="1" ht="24" customHeight="1">
      <c r="A198" s="69"/>
      <c r="B198" s="69"/>
      <c r="C198" s="69"/>
      <c r="D198" s="70" t="s">
        <v>37</v>
      </c>
      <c r="E198" s="71">
        <v>2003</v>
      </c>
      <c r="F198" s="131" t="s">
        <v>92</v>
      </c>
      <c r="G198" s="73">
        <v>2004</v>
      </c>
      <c r="H198" s="116"/>
      <c r="I198" s="117">
        <f ca="1" t="shared" si="135"/>
        <v>0</v>
      </c>
      <c r="J198" s="76" t="s">
        <v>8</v>
      </c>
      <c r="K198" s="76"/>
      <c r="L198" s="76" t="s">
        <v>39</v>
      </c>
      <c r="M198" s="76"/>
      <c r="N198" s="76" t="s">
        <v>9</v>
      </c>
      <c r="O198" s="76"/>
      <c r="P198" s="76" t="s">
        <v>10</v>
      </c>
      <c r="Q198" s="76"/>
      <c r="R198" s="76" t="s">
        <v>11</v>
      </c>
      <c r="S198" s="76"/>
      <c r="T198" s="76" t="s">
        <v>12</v>
      </c>
      <c r="U198" s="76"/>
      <c r="V198" s="76" t="s">
        <v>13</v>
      </c>
      <c r="W198" s="76"/>
      <c r="X198" s="76" t="s">
        <v>14</v>
      </c>
      <c r="Y198" s="76"/>
      <c r="Z198" s="76" t="s">
        <v>15</v>
      </c>
      <c r="AA198" s="76"/>
      <c r="AB198" s="76" t="s">
        <v>16</v>
      </c>
      <c r="AC198" s="76"/>
      <c r="AD198" s="76" t="s">
        <v>17</v>
      </c>
      <c r="AE198" s="76"/>
      <c r="AF198" s="77"/>
      <c r="AG198" s="78"/>
      <c r="AH198" s="79"/>
      <c r="AI198" s="121"/>
    </row>
    <row r="199" spans="1:40" s="97" customFormat="1" ht="15" customHeight="1">
      <c r="A199" s="81">
        <v>1</v>
      </c>
      <c r="B199" s="82">
        <v>668</v>
      </c>
      <c r="C199" s="83" t="s">
        <v>106</v>
      </c>
      <c r="D199" s="83" t="s">
        <v>203</v>
      </c>
      <c r="E199" s="82">
        <v>2003</v>
      </c>
      <c r="F199" s="84"/>
      <c r="G199" s="85" t="s">
        <v>42</v>
      </c>
      <c r="H199" s="86" t="s">
        <v>43</v>
      </c>
      <c r="I199" s="87">
        <v>0.011940576834604144</v>
      </c>
      <c r="J199" s="88"/>
      <c r="K199" s="89">
        <v>0</v>
      </c>
      <c r="L199" s="88"/>
      <c r="M199" s="89">
        <v>0</v>
      </c>
      <c r="N199" s="88"/>
      <c r="O199" s="89">
        <v>0</v>
      </c>
      <c r="P199" s="88"/>
      <c r="Q199" s="89">
        <v>0</v>
      </c>
      <c r="R199" s="88"/>
      <c r="S199" s="89">
        <v>0</v>
      </c>
      <c r="T199" s="81"/>
      <c r="U199" s="89">
        <v>0</v>
      </c>
      <c r="V199" s="88">
        <v>100</v>
      </c>
      <c r="W199" s="89">
        <v>640</v>
      </c>
      <c r="X199" s="88">
        <v>93</v>
      </c>
      <c r="Y199" s="89">
        <v>632.4</v>
      </c>
      <c r="Z199" s="88">
        <v>100</v>
      </c>
      <c r="AA199" s="89">
        <v>740</v>
      </c>
      <c r="AB199" s="88">
        <v>87</v>
      </c>
      <c r="AC199" s="89">
        <v>696</v>
      </c>
      <c r="AD199" s="88"/>
      <c r="AE199" s="89">
        <v>0</v>
      </c>
      <c r="AF199" s="92">
        <v>2708.4</v>
      </c>
      <c r="AG199" s="93">
        <v>2708.4</v>
      </c>
      <c r="AH199" s="94">
        <v>1</v>
      </c>
      <c r="AI199" s="95">
        <f aca="true" ca="1" t="shared" si="136" ref="AI199:AI228">IF(C199&gt;"",RAND(),"")</f>
        <v>0.25713958218693733</v>
      </c>
      <c r="AJ199" s="96">
        <f>IF(H199="","",IF(H199&lt;&gt;"CZ","NE",IF(AND(H199="CZ"),AH199,"")))</f>
        <v>1</v>
      </c>
      <c r="AK199" s="96"/>
      <c r="AN199" s="98">
        <f aca="true" t="shared" si="137" ref="AN199:AN228">IF(AJ199&amp;AL199&amp;AM199="","",AJ199&amp;AL199&amp;AM199)</f>
        <v>0</v>
      </c>
    </row>
    <row r="200" spans="1:40" s="97" customFormat="1" ht="15" customHeight="1">
      <c r="A200" s="81">
        <v>2</v>
      </c>
      <c r="B200" s="82">
        <v>655</v>
      </c>
      <c r="C200" s="83" t="s">
        <v>204</v>
      </c>
      <c r="D200" s="83" t="s">
        <v>62</v>
      </c>
      <c r="E200" s="82">
        <v>2003</v>
      </c>
      <c r="F200" s="84"/>
      <c r="G200" s="85" t="s">
        <v>205</v>
      </c>
      <c r="H200" s="86" t="s">
        <v>43</v>
      </c>
      <c r="I200" s="87">
        <v>0.644944349071011</v>
      </c>
      <c r="J200" s="88"/>
      <c r="K200" s="89">
        <v>0</v>
      </c>
      <c r="L200" s="88"/>
      <c r="M200" s="89">
        <v>0</v>
      </c>
      <c r="N200" s="88"/>
      <c r="O200" s="89">
        <v>0</v>
      </c>
      <c r="P200" s="88"/>
      <c r="Q200" s="89">
        <v>0</v>
      </c>
      <c r="R200" s="88"/>
      <c r="S200" s="89">
        <v>0</v>
      </c>
      <c r="T200" s="81"/>
      <c r="U200" s="89">
        <v>0</v>
      </c>
      <c r="V200" s="88">
        <v>100</v>
      </c>
      <c r="W200" s="89">
        <v>640</v>
      </c>
      <c r="X200" s="88">
        <v>86</v>
      </c>
      <c r="Y200" s="89">
        <v>584.8</v>
      </c>
      <c r="Z200" s="88">
        <v>100</v>
      </c>
      <c r="AA200" s="89">
        <v>740</v>
      </c>
      <c r="AB200" s="88">
        <v>75</v>
      </c>
      <c r="AC200" s="89">
        <v>600</v>
      </c>
      <c r="AD200" s="88"/>
      <c r="AE200" s="89">
        <v>0</v>
      </c>
      <c r="AF200" s="92">
        <v>2564.8</v>
      </c>
      <c r="AG200" s="93">
        <v>2564.8</v>
      </c>
      <c r="AH200" s="94">
        <v>2</v>
      </c>
      <c r="AI200" s="95">
        <f ca="1" t="shared" si="136"/>
        <v>0.23556208610534668</v>
      </c>
      <c r="AJ200" s="99">
        <f>IF(H200="","",IF(H200&lt;&gt;"CZ","NE",IF(AND(H200="CZ",H199="CZ"),AH200,IF(AND(H200="CZ",H199&lt;&gt;"CZ"),AH199,""))))</f>
        <v>2</v>
      </c>
      <c r="AK200" s="99"/>
      <c r="AN200" s="100">
        <f t="shared" si="137"/>
        <v>0</v>
      </c>
    </row>
    <row r="201" spans="1:40" s="97" customFormat="1" ht="15" customHeight="1">
      <c r="A201" s="81">
        <v>3</v>
      </c>
      <c r="B201" s="82">
        <v>654</v>
      </c>
      <c r="C201" s="83" t="s">
        <v>206</v>
      </c>
      <c r="D201" s="83" t="s">
        <v>41</v>
      </c>
      <c r="E201" s="82">
        <v>2003</v>
      </c>
      <c r="F201" s="84"/>
      <c r="G201" s="85" t="s">
        <v>207</v>
      </c>
      <c r="H201" s="86" t="s">
        <v>43</v>
      </c>
      <c r="I201" s="87">
        <v>0.8811602108180523</v>
      </c>
      <c r="J201" s="88"/>
      <c r="K201" s="89">
        <v>0</v>
      </c>
      <c r="L201" s="88"/>
      <c r="M201" s="89">
        <v>0</v>
      </c>
      <c r="N201" s="88"/>
      <c r="O201" s="89">
        <v>0</v>
      </c>
      <c r="P201" s="88"/>
      <c r="Q201" s="89">
        <v>0</v>
      </c>
      <c r="R201" s="88"/>
      <c r="S201" s="89">
        <v>0</v>
      </c>
      <c r="T201" s="81"/>
      <c r="U201" s="89">
        <v>0</v>
      </c>
      <c r="V201" s="88">
        <v>100</v>
      </c>
      <c r="W201" s="89">
        <v>640</v>
      </c>
      <c r="X201" s="88">
        <v>86</v>
      </c>
      <c r="Y201" s="89">
        <v>584.8</v>
      </c>
      <c r="Z201" s="88">
        <v>100</v>
      </c>
      <c r="AA201" s="89">
        <v>740</v>
      </c>
      <c r="AB201" s="88">
        <v>73</v>
      </c>
      <c r="AC201" s="89">
        <v>584</v>
      </c>
      <c r="AD201" s="88">
        <v>86</v>
      </c>
      <c r="AE201" s="89">
        <v>722.4</v>
      </c>
      <c r="AF201" s="92">
        <v>2548.8</v>
      </c>
      <c r="AG201" s="93">
        <v>3271.2</v>
      </c>
      <c r="AH201" s="94">
        <v>3</v>
      </c>
      <c r="AI201" s="95">
        <f ca="1" t="shared" si="136"/>
        <v>0.6768197866622359</v>
      </c>
      <c r="AJ201" s="99">
        <f>IF(H201="","",IF(H201&lt;&gt;"CZ","NE",IF(AND(H201="CZ",AF201&gt;0),A201-_xlfn.COUNTIFS($H201:$H$231,"&lt;&gt;CZ"),"")))</f>
        <v>1</v>
      </c>
      <c r="AK201" s="99"/>
      <c r="AN201" s="100">
        <f t="shared" si="137"/>
        <v>0</v>
      </c>
    </row>
    <row r="202" spans="1:40" s="97" customFormat="1" ht="15" customHeight="1">
      <c r="A202" s="81">
        <v>4</v>
      </c>
      <c r="B202" s="82">
        <v>656</v>
      </c>
      <c r="C202" s="83" t="s">
        <v>164</v>
      </c>
      <c r="D202" s="83" t="s">
        <v>208</v>
      </c>
      <c r="E202" s="82">
        <v>2004</v>
      </c>
      <c r="F202" s="84"/>
      <c r="G202" s="85" t="s">
        <v>166</v>
      </c>
      <c r="H202" s="86" t="s">
        <v>167</v>
      </c>
      <c r="I202" s="87">
        <v>0.26251241145655513</v>
      </c>
      <c r="J202" s="88"/>
      <c r="K202" s="89">
        <v>0</v>
      </c>
      <c r="L202" s="88"/>
      <c r="M202" s="89">
        <v>0</v>
      </c>
      <c r="N202" s="88"/>
      <c r="O202" s="89">
        <v>0</v>
      </c>
      <c r="P202" s="88"/>
      <c r="Q202" s="89">
        <v>0</v>
      </c>
      <c r="R202" s="88"/>
      <c r="S202" s="89">
        <v>0</v>
      </c>
      <c r="T202" s="81"/>
      <c r="U202" s="89">
        <v>0</v>
      </c>
      <c r="V202" s="88">
        <v>100</v>
      </c>
      <c r="W202" s="89">
        <v>640</v>
      </c>
      <c r="X202" s="88">
        <v>86</v>
      </c>
      <c r="Y202" s="89">
        <v>584.8</v>
      </c>
      <c r="Z202" s="88">
        <v>100</v>
      </c>
      <c r="AA202" s="89">
        <v>740</v>
      </c>
      <c r="AB202" s="88">
        <v>73</v>
      </c>
      <c r="AC202" s="89">
        <v>584</v>
      </c>
      <c r="AD202" s="88">
        <v>84</v>
      </c>
      <c r="AE202" s="89">
        <v>705.6</v>
      </c>
      <c r="AF202" s="92">
        <v>2548.8</v>
      </c>
      <c r="AG202" s="93">
        <v>3254.3999999999996</v>
      </c>
      <c r="AH202" s="94">
        <v>4</v>
      </c>
      <c r="AI202" s="95">
        <f ca="1" t="shared" si="136"/>
        <v>0.7478963388130069</v>
      </c>
      <c r="AJ202" s="101" t="e">
        <f aca="true" t="shared" si="138" ref="AJ202:AJ228">NA()</f>
        <v>#N/A</v>
      </c>
      <c r="AK202" s="99" t="e">
        <f aca="true" t="shared" si="139" ref="AK202:AK228">NA()</f>
        <v>#N/A</v>
      </c>
      <c r="AL202" s="97" t="e">
        <f aca="true" t="shared" si="140" ref="AL202:AL228">NA()</f>
        <v>#N/A</v>
      </c>
      <c r="AM202" s="97" t="e">
        <f aca="true" t="shared" si="141" ref="AM202:AM228">NA()</f>
        <v>#N/A</v>
      </c>
      <c r="AN202" s="100" t="e">
        <f t="shared" si="137"/>
        <v>#N/A</v>
      </c>
    </row>
    <row r="203" spans="1:40" s="97" customFormat="1" ht="15" customHeight="1">
      <c r="A203" s="81">
        <v>5</v>
      </c>
      <c r="B203" s="82">
        <v>691</v>
      </c>
      <c r="C203" s="83" t="s">
        <v>209</v>
      </c>
      <c r="D203" s="83" t="s">
        <v>55</v>
      </c>
      <c r="E203" s="82">
        <v>2004</v>
      </c>
      <c r="F203" s="84"/>
      <c r="G203" s="85" t="s">
        <v>46</v>
      </c>
      <c r="H203" s="86" t="s">
        <v>43</v>
      </c>
      <c r="I203" s="87">
        <v>0.3808468454517424</v>
      </c>
      <c r="J203" s="88"/>
      <c r="K203" s="89">
        <v>0</v>
      </c>
      <c r="L203" s="88"/>
      <c r="M203" s="89">
        <v>0</v>
      </c>
      <c r="N203" s="88"/>
      <c r="O203" s="89">
        <v>0</v>
      </c>
      <c r="P203" s="88"/>
      <c r="Q203" s="89">
        <v>0</v>
      </c>
      <c r="R203" s="88"/>
      <c r="S203" s="89">
        <v>0</v>
      </c>
      <c r="T203" s="81"/>
      <c r="U203" s="89">
        <v>0</v>
      </c>
      <c r="V203" s="88">
        <v>100</v>
      </c>
      <c r="W203" s="89">
        <v>640</v>
      </c>
      <c r="X203" s="88">
        <v>86</v>
      </c>
      <c r="Y203" s="89">
        <v>584.8</v>
      </c>
      <c r="Z203" s="88">
        <v>100</v>
      </c>
      <c r="AA203" s="89">
        <v>740</v>
      </c>
      <c r="AB203" s="88">
        <v>72</v>
      </c>
      <c r="AC203" s="89">
        <v>576</v>
      </c>
      <c r="AD203" s="88"/>
      <c r="AE203" s="89">
        <v>0</v>
      </c>
      <c r="AF203" s="92">
        <v>2540.8</v>
      </c>
      <c r="AG203" s="93">
        <v>2540.8</v>
      </c>
      <c r="AH203" s="94">
        <v>5</v>
      </c>
      <c r="AI203" s="95">
        <f ca="1" t="shared" si="136"/>
        <v>0.5040976130403578</v>
      </c>
      <c r="AJ203" s="101" t="e">
        <f t="shared" si="138"/>
        <v>#N/A</v>
      </c>
      <c r="AK203" s="99" t="e">
        <f t="shared" si="139"/>
        <v>#N/A</v>
      </c>
      <c r="AL203" s="97" t="e">
        <f t="shared" si="140"/>
        <v>#N/A</v>
      </c>
      <c r="AM203" s="97" t="e">
        <f t="shared" si="141"/>
        <v>#N/A</v>
      </c>
      <c r="AN203" s="100" t="e">
        <f t="shared" si="137"/>
        <v>#N/A</v>
      </c>
    </row>
    <row r="204" spans="1:40" s="97" customFormat="1" ht="15" customHeight="1">
      <c r="A204" s="81">
        <v>6</v>
      </c>
      <c r="B204" s="82">
        <v>693</v>
      </c>
      <c r="C204" s="83" t="s">
        <v>210</v>
      </c>
      <c r="D204" s="83" t="s">
        <v>41</v>
      </c>
      <c r="E204" s="82">
        <v>2004</v>
      </c>
      <c r="F204" s="84"/>
      <c r="G204" s="85" t="s">
        <v>46</v>
      </c>
      <c r="H204" s="86" t="s">
        <v>43</v>
      </c>
      <c r="I204" s="87">
        <v>0.1595609923824668</v>
      </c>
      <c r="J204" s="88"/>
      <c r="K204" s="89">
        <v>0</v>
      </c>
      <c r="L204" s="88"/>
      <c r="M204" s="89">
        <v>0</v>
      </c>
      <c r="N204" s="88"/>
      <c r="O204" s="89">
        <v>0</v>
      </c>
      <c r="P204" s="88"/>
      <c r="Q204" s="89">
        <v>0</v>
      </c>
      <c r="R204" s="88"/>
      <c r="S204" s="89">
        <v>0</v>
      </c>
      <c r="T204" s="81"/>
      <c r="U204" s="89">
        <v>0</v>
      </c>
      <c r="V204" s="88">
        <v>100</v>
      </c>
      <c r="W204" s="89">
        <v>640</v>
      </c>
      <c r="X204" s="88">
        <v>83</v>
      </c>
      <c r="Y204" s="89">
        <v>564.4</v>
      </c>
      <c r="Z204" s="88">
        <v>100</v>
      </c>
      <c r="AA204" s="89">
        <v>740</v>
      </c>
      <c r="AB204" s="88">
        <v>73</v>
      </c>
      <c r="AC204" s="89">
        <v>584</v>
      </c>
      <c r="AD204" s="88"/>
      <c r="AE204" s="89">
        <v>0</v>
      </c>
      <c r="AF204" s="92">
        <v>2528.4</v>
      </c>
      <c r="AG204" s="93">
        <v>2528.4</v>
      </c>
      <c r="AH204" s="94">
        <v>6</v>
      </c>
      <c r="AI204" s="95">
        <f ca="1" t="shared" si="136"/>
        <v>0.9145293945912272</v>
      </c>
      <c r="AJ204" s="101" t="e">
        <f t="shared" si="138"/>
        <v>#N/A</v>
      </c>
      <c r="AK204" s="99" t="e">
        <f t="shared" si="139"/>
        <v>#N/A</v>
      </c>
      <c r="AL204" s="97" t="e">
        <f t="shared" si="140"/>
        <v>#N/A</v>
      </c>
      <c r="AM204" s="97" t="e">
        <f t="shared" si="141"/>
        <v>#N/A</v>
      </c>
      <c r="AN204" s="100" t="e">
        <f t="shared" si="137"/>
        <v>#N/A</v>
      </c>
    </row>
    <row r="205" spans="1:40" s="97" customFormat="1" ht="15" customHeight="1">
      <c r="A205" s="81">
        <v>7</v>
      </c>
      <c r="B205" s="82">
        <v>652</v>
      </c>
      <c r="C205" s="83" t="s">
        <v>211</v>
      </c>
      <c r="D205" s="83" t="s">
        <v>48</v>
      </c>
      <c r="E205" s="82">
        <v>2003</v>
      </c>
      <c r="F205" s="84"/>
      <c r="G205" s="85" t="s">
        <v>212</v>
      </c>
      <c r="H205" s="86" t="s">
        <v>43</v>
      </c>
      <c r="I205" s="87">
        <v>0.09231213480234146</v>
      </c>
      <c r="J205" s="88"/>
      <c r="K205" s="89">
        <v>0</v>
      </c>
      <c r="L205" s="88"/>
      <c r="M205" s="89">
        <v>0</v>
      </c>
      <c r="N205" s="88"/>
      <c r="O205" s="89">
        <v>0</v>
      </c>
      <c r="P205" s="88"/>
      <c r="Q205" s="89">
        <v>0</v>
      </c>
      <c r="R205" s="88"/>
      <c r="S205" s="89">
        <v>0</v>
      </c>
      <c r="T205" s="81"/>
      <c r="U205" s="89">
        <v>0</v>
      </c>
      <c r="V205" s="88">
        <v>100</v>
      </c>
      <c r="W205" s="89">
        <v>640</v>
      </c>
      <c r="X205" s="88">
        <v>86</v>
      </c>
      <c r="Y205" s="89">
        <v>584.8</v>
      </c>
      <c r="Z205" s="88">
        <v>100</v>
      </c>
      <c r="AA205" s="89">
        <v>740</v>
      </c>
      <c r="AB205" s="88">
        <v>66</v>
      </c>
      <c r="AC205" s="89">
        <v>528</v>
      </c>
      <c r="AD205" s="88"/>
      <c r="AE205" s="89">
        <v>0</v>
      </c>
      <c r="AF205" s="92">
        <v>2492.8</v>
      </c>
      <c r="AG205" s="93">
        <v>2492.8</v>
      </c>
      <c r="AH205" s="94">
        <v>7</v>
      </c>
      <c r="AI205" s="95">
        <f ca="1" t="shared" si="136"/>
        <v>0.571622509509325</v>
      </c>
      <c r="AJ205" s="101" t="e">
        <f t="shared" si="138"/>
        <v>#N/A</v>
      </c>
      <c r="AK205" s="99" t="e">
        <f t="shared" si="139"/>
        <v>#N/A</v>
      </c>
      <c r="AL205" s="97" t="e">
        <f t="shared" si="140"/>
        <v>#N/A</v>
      </c>
      <c r="AM205" s="97" t="e">
        <f t="shared" si="141"/>
        <v>#N/A</v>
      </c>
      <c r="AN205" s="100" t="e">
        <f t="shared" si="137"/>
        <v>#N/A</v>
      </c>
    </row>
    <row r="206" spans="1:40" s="97" customFormat="1" ht="15" customHeight="1">
      <c r="A206" s="81">
        <v>8</v>
      </c>
      <c r="B206" s="82">
        <v>683</v>
      </c>
      <c r="C206" s="83" t="s">
        <v>213</v>
      </c>
      <c r="D206" s="83" t="s">
        <v>214</v>
      </c>
      <c r="E206" s="82">
        <v>2004</v>
      </c>
      <c r="F206" s="84"/>
      <c r="G206" s="85" t="s">
        <v>46</v>
      </c>
      <c r="H206" s="86" t="s">
        <v>43</v>
      </c>
      <c r="I206" s="87">
        <v>0.8538627652451396</v>
      </c>
      <c r="J206" s="88"/>
      <c r="K206" s="89">
        <v>0</v>
      </c>
      <c r="L206" s="88"/>
      <c r="M206" s="89">
        <v>0</v>
      </c>
      <c r="N206" s="88"/>
      <c r="O206" s="89">
        <v>0</v>
      </c>
      <c r="P206" s="88"/>
      <c r="Q206" s="89">
        <v>0</v>
      </c>
      <c r="R206" s="88"/>
      <c r="S206" s="89">
        <v>0</v>
      </c>
      <c r="T206" s="81"/>
      <c r="U206" s="89">
        <v>0</v>
      </c>
      <c r="V206" s="88">
        <v>100</v>
      </c>
      <c r="W206" s="89">
        <v>640</v>
      </c>
      <c r="X206" s="88">
        <v>86</v>
      </c>
      <c r="Y206" s="89">
        <v>584.8</v>
      </c>
      <c r="Z206" s="88">
        <v>100</v>
      </c>
      <c r="AA206" s="89">
        <v>740</v>
      </c>
      <c r="AB206" s="88">
        <v>63</v>
      </c>
      <c r="AC206" s="89">
        <v>504</v>
      </c>
      <c r="AD206" s="88"/>
      <c r="AE206" s="89">
        <v>0</v>
      </c>
      <c r="AF206" s="92">
        <v>2468.8</v>
      </c>
      <c r="AG206" s="93">
        <v>2468.8</v>
      </c>
      <c r="AH206" s="94">
        <v>8</v>
      </c>
      <c r="AI206" s="95">
        <f ca="1" t="shared" si="136"/>
        <v>0.6913421601057053</v>
      </c>
      <c r="AJ206" s="101" t="e">
        <f t="shared" si="138"/>
        <v>#N/A</v>
      </c>
      <c r="AK206" s="99" t="e">
        <f t="shared" si="139"/>
        <v>#N/A</v>
      </c>
      <c r="AL206" s="97" t="e">
        <f t="shared" si="140"/>
        <v>#N/A</v>
      </c>
      <c r="AM206" s="97" t="e">
        <f t="shared" si="141"/>
        <v>#N/A</v>
      </c>
      <c r="AN206" s="100" t="e">
        <f t="shared" si="137"/>
        <v>#N/A</v>
      </c>
    </row>
    <row r="207" spans="1:40" s="97" customFormat="1" ht="15" customHeight="1">
      <c r="A207" s="81">
        <v>9</v>
      </c>
      <c r="B207" s="82">
        <v>657</v>
      </c>
      <c r="C207" s="83" t="s">
        <v>215</v>
      </c>
      <c r="D207" s="83" t="s">
        <v>216</v>
      </c>
      <c r="E207" s="82">
        <v>2004</v>
      </c>
      <c r="F207" s="84"/>
      <c r="G207" s="85" t="s">
        <v>166</v>
      </c>
      <c r="H207" s="86" t="s">
        <v>217</v>
      </c>
      <c r="I207" s="87">
        <v>0.553835317492485</v>
      </c>
      <c r="J207" s="88"/>
      <c r="K207" s="89">
        <v>0</v>
      </c>
      <c r="L207" s="88"/>
      <c r="M207" s="89">
        <v>0</v>
      </c>
      <c r="N207" s="88"/>
      <c r="O207" s="89">
        <v>0</v>
      </c>
      <c r="P207" s="88"/>
      <c r="Q207" s="89">
        <v>0</v>
      </c>
      <c r="R207" s="88"/>
      <c r="S207" s="89">
        <v>0</v>
      </c>
      <c r="T207" s="81"/>
      <c r="U207" s="89">
        <v>0</v>
      </c>
      <c r="V207" s="88">
        <v>100</v>
      </c>
      <c r="W207" s="89">
        <v>640</v>
      </c>
      <c r="X207" s="88">
        <v>83</v>
      </c>
      <c r="Y207" s="89">
        <v>564.4</v>
      </c>
      <c r="Z207" s="88">
        <v>100</v>
      </c>
      <c r="AA207" s="89">
        <v>740</v>
      </c>
      <c r="AB207" s="88">
        <v>62</v>
      </c>
      <c r="AC207" s="89">
        <v>496</v>
      </c>
      <c r="AD207" s="88"/>
      <c r="AE207" s="89">
        <v>0</v>
      </c>
      <c r="AF207" s="92">
        <v>2440.4</v>
      </c>
      <c r="AG207" s="93">
        <v>2440.4</v>
      </c>
      <c r="AH207" s="94">
        <v>9</v>
      </c>
      <c r="AI207" s="95">
        <f ca="1" t="shared" si="136"/>
        <v>0.2245994524564594</v>
      </c>
      <c r="AJ207" s="99" t="e">
        <f t="shared" si="138"/>
        <v>#N/A</v>
      </c>
      <c r="AK207" s="99" t="e">
        <f t="shared" si="139"/>
        <v>#N/A</v>
      </c>
      <c r="AL207" s="97" t="e">
        <f t="shared" si="140"/>
        <v>#N/A</v>
      </c>
      <c r="AM207" s="97" t="e">
        <f t="shared" si="141"/>
        <v>#N/A</v>
      </c>
      <c r="AN207" s="100" t="e">
        <f t="shared" si="137"/>
        <v>#N/A</v>
      </c>
    </row>
    <row r="208" spans="1:40" s="97" customFormat="1" ht="15" customHeight="1">
      <c r="A208" s="81">
        <v>10</v>
      </c>
      <c r="B208" s="82">
        <v>662</v>
      </c>
      <c r="C208" s="83" t="s">
        <v>218</v>
      </c>
      <c r="D208" s="83" t="s">
        <v>219</v>
      </c>
      <c r="E208" s="82">
        <v>2004</v>
      </c>
      <c r="F208" s="84"/>
      <c r="G208" s="85" t="s">
        <v>46</v>
      </c>
      <c r="H208" s="86" t="s">
        <v>43</v>
      </c>
      <c r="I208" s="87">
        <v>0.8356033321470022</v>
      </c>
      <c r="J208" s="88"/>
      <c r="K208" s="89">
        <v>0</v>
      </c>
      <c r="L208" s="88"/>
      <c r="M208" s="89">
        <v>0</v>
      </c>
      <c r="N208" s="88"/>
      <c r="O208" s="89">
        <v>0</v>
      </c>
      <c r="P208" s="88"/>
      <c r="Q208" s="89">
        <v>0</v>
      </c>
      <c r="R208" s="88"/>
      <c r="S208" s="89">
        <v>0</v>
      </c>
      <c r="T208" s="81"/>
      <c r="U208" s="89">
        <v>0</v>
      </c>
      <c r="V208" s="88">
        <v>71</v>
      </c>
      <c r="W208" s="89">
        <v>454.4</v>
      </c>
      <c r="X208" s="88">
        <v>87</v>
      </c>
      <c r="Y208" s="89">
        <v>591.6</v>
      </c>
      <c r="Z208" s="88">
        <v>100</v>
      </c>
      <c r="AA208" s="89">
        <v>740</v>
      </c>
      <c r="AB208" s="88">
        <v>81</v>
      </c>
      <c r="AC208" s="89">
        <v>648</v>
      </c>
      <c r="AD208" s="88"/>
      <c r="AE208" s="89">
        <v>0</v>
      </c>
      <c r="AF208" s="92">
        <v>2434</v>
      </c>
      <c r="AG208" s="93">
        <v>2434</v>
      </c>
      <c r="AH208" s="94">
        <v>10</v>
      </c>
      <c r="AI208" s="95">
        <f ca="1" t="shared" si="136"/>
        <v>0.35569497058168054</v>
      </c>
      <c r="AJ208" s="99" t="e">
        <f t="shared" si="138"/>
        <v>#N/A</v>
      </c>
      <c r="AK208" s="99" t="e">
        <f t="shared" si="139"/>
        <v>#N/A</v>
      </c>
      <c r="AL208" s="97" t="e">
        <f t="shared" si="140"/>
        <v>#N/A</v>
      </c>
      <c r="AM208" s="97" t="e">
        <f t="shared" si="141"/>
        <v>#N/A</v>
      </c>
      <c r="AN208" s="100" t="e">
        <f t="shared" si="137"/>
        <v>#N/A</v>
      </c>
    </row>
    <row r="209" spans="1:40" s="97" customFormat="1" ht="15" customHeight="1">
      <c r="A209" s="81">
        <v>11</v>
      </c>
      <c r="B209" s="82">
        <v>659</v>
      </c>
      <c r="C209" s="83" t="s">
        <v>220</v>
      </c>
      <c r="D209" s="83" t="s">
        <v>71</v>
      </c>
      <c r="E209" s="82">
        <v>2004</v>
      </c>
      <c r="F209" s="84"/>
      <c r="G209" s="85" t="s">
        <v>46</v>
      </c>
      <c r="H209" s="86" t="s">
        <v>43</v>
      </c>
      <c r="I209" s="87">
        <v>0.21783164446242154</v>
      </c>
      <c r="J209" s="88"/>
      <c r="K209" s="89">
        <v>0</v>
      </c>
      <c r="L209" s="88"/>
      <c r="M209" s="89">
        <v>0</v>
      </c>
      <c r="N209" s="88"/>
      <c r="O209" s="89">
        <v>0</v>
      </c>
      <c r="P209" s="88"/>
      <c r="Q209" s="89">
        <v>0</v>
      </c>
      <c r="R209" s="88"/>
      <c r="S209" s="89">
        <v>0</v>
      </c>
      <c r="T209" s="81"/>
      <c r="U209" s="89">
        <v>0</v>
      </c>
      <c r="V209" s="88">
        <v>100</v>
      </c>
      <c r="W209" s="89">
        <v>640</v>
      </c>
      <c r="X209" s="88">
        <v>73</v>
      </c>
      <c r="Y209" s="89">
        <v>496.4</v>
      </c>
      <c r="Z209" s="88">
        <v>90</v>
      </c>
      <c r="AA209" s="89">
        <v>666</v>
      </c>
      <c r="AB209" s="88">
        <v>68</v>
      </c>
      <c r="AC209" s="89">
        <v>544</v>
      </c>
      <c r="AD209" s="88"/>
      <c r="AE209" s="89">
        <v>0</v>
      </c>
      <c r="AF209" s="92">
        <v>2346.4</v>
      </c>
      <c r="AG209" s="93">
        <v>2346.4</v>
      </c>
      <c r="AH209" s="94">
        <v>11</v>
      </c>
      <c r="AI209" s="95">
        <f ca="1" t="shared" si="136"/>
        <v>0.8752694618888199</v>
      </c>
      <c r="AJ209" s="99" t="e">
        <f t="shared" si="138"/>
        <v>#N/A</v>
      </c>
      <c r="AK209" s="99" t="e">
        <f t="shared" si="139"/>
        <v>#N/A</v>
      </c>
      <c r="AL209" s="97" t="e">
        <f t="shared" si="140"/>
        <v>#N/A</v>
      </c>
      <c r="AM209" s="97" t="e">
        <f t="shared" si="141"/>
        <v>#N/A</v>
      </c>
      <c r="AN209" s="100" t="e">
        <f t="shared" si="137"/>
        <v>#N/A</v>
      </c>
    </row>
    <row r="210" spans="1:40" s="97" customFormat="1" ht="15" customHeight="1">
      <c r="A210" s="81">
        <v>12</v>
      </c>
      <c r="B210" s="82">
        <v>680</v>
      </c>
      <c r="C210" s="83" t="s">
        <v>170</v>
      </c>
      <c r="D210" s="83" t="s">
        <v>41</v>
      </c>
      <c r="E210" s="82">
        <v>2003</v>
      </c>
      <c r="F210" s="84"/>
      <c r="G210" s="85" t="s">
        <v>172</v>
      </c>
      <c r="H210" s="86" t="s">
        <v>43</v>
      </c>
      <c r="I210" s="87">
        <v>0.8515860021580011</v>
      </c>
      <c r="J210" s="88"/>
      <c r="K210" s="89">
        <v>0</v>
      </c>
      <c r="L210" s="88"/>
      <c r="M210" s="89">
        <v>0</v>
      </c>
      <c r="N210" s="88"/>
      <c r="O210" s="89">
        <v>0</v>
      </c>
      <c r="P210" s="88"/>
      <c r="Q210" s="89">
        <v>0</v>
      </c>
      <c r="R210" s="88"/>
      <c r="S210" s="89">
        <v>0</v>
      </c>
      <c r="T210" s="81"/>
      <c r="U210" s="89">
        <v>0</v>
      </c>
      <c r="V210" s="88">
        <v>71</v>
      </c>
      <c r="W210" s="89">
        <v>454.4</v>
      </c>
      <c r="X210" s="88">
        <v>83</v>
      </c>
      <c r="Y210" s="89">
        <v>564.4</v>
      </c>
      <c r="Z210" s="88">
        <v>78</v>
      </c>
      <c r="AA210" s="89">
        <v>577.2</v>
      </c>
      <c r="AB210" s="88">
        <v>63</v>
      </c>
      <c r="AC210" s="89">
        <v>504</v>
      </c>
      <c r="AD210" s="88"/>
      <c r="AE210" s="89">
        <v>0</v>
      </c>
      <c r="AF210" s="92">
        <v>2100</v>
      </c>
      <c r="AG210" s="93">
        <v>2100</v>
      </c>
      <c r="AH210" s="94">
        <v>12</v>
      </c>
      <c r="AI210" s="95">
        <f ca="1" t="shared" si="136"/>
        <v>0.7727307386230677</v>
      </c>
      <c r="AJ210" s="99" t="e">
        <f t="shared" si="138"/>
        <v>#N/A</v>
      </c>
      <c r="AK210" s="99" t="e">
        <f t="shared" si="139"/>
        <v>#N/A</v>
      </c>
      <c r="AL210" s="97" t="e">
        <f t="shared" si="140"/>
        <v>#N/A</v>
      </c>
      <c r="AM210" s="97" t="e">
        <f t="shared" si="141"/>
        <v>#N/A</v>
      </c>
      <c r="AN210" s="100" t="e">
        <f t="shared" si="137"/>
        <v>#N/A</v>
      </c>
    </row>
    <row r="211" spans="1:40" s="97" customFormat="1" ht="15" customHeight="1">
      <c r="A211" s="81">
        <v>13</v>
      </c>
      <c r="B211" s="82">
        <v>695</v>
      </c>
      <c r="C211" s="83" t="s">
        <v>221</v>
      </c>
      <c r="D211" s="83" t="s">
        <v>222</v>
      </c>
      <c r="E211" s="82">
        <v>2004</v>
      </c>
      <c r="F211" s="84"/>
      <c r="G211" s="85" t="s">
        <v>74</v>
      </c>
      <c r="H211" s="86" t="s">
        <v>43</v>
      </c>
      <c r="I211" s="87">
        <v>0.9437395366840065</v>
      </c>
      <c r="J211" s="88"/>
      <c r="K211" s="89">
        <v>0</v>
      </c>
      <c r="L211" s="88"/>
      <c r="M211" s="89">
        <v>0</v>
      </c>
      <c r="N211" s="88"/>
      <c r="O211" s="89">
        <v>0</v>
      </c>
      <c r="P211" s="88"/>
      <c r="Q211" s="89">
        <v>0</v>
      </c>
      <c r="R211" s="88"/>
      <c r="S211" s="89">
        <v>0</v>
      </c>
      <c r="T211" s="81"/>
      <c r="U211" s="89">
        <v>0</v>
      </c>
      <c r="V211" s="88">
        <v>70</v>
      </c>
      <c r="W211" s="89">
        <v>448</v>
      </c>
      <c r="X211" s="88">
        <v>74</v>
      </c>
      <c r="Y211" s="89">
        <v>503.2</v>
      </c>
      <c r="Z211" s="88">
        <v>68</v>
      </c>
      <c r="AA211" s="89">
        <v>503.20000000000005</v>
      </c>
      <c r="AB211" s="88">
        <v>59</v>
      </c>
      <c r="AC211" s="89">
        <v>472</v>
      </c>
      <c r="AD211" s="88"/>
      <c r="AE211" s="89">
        <v>0</v>
      </c>
      <c r="AF211" s="92">
        <v>1926.4</v>
      </c>
      <c r="AG211" s="93">
        <v>1926.4</v>
      </c>
      <c r="AH211" s="94">
        <v>13</v>
      </c>
      <c r="AI211" s="95">
        <f ca="1" t="shared" si="136"/>
        <v>0.42973819514736533</v>
      </c>
      <c r="AJ211" s="99" t="e">
        <f t="shared" si="138"/>
        <v>#N/A</v>
      </c>
      <c r="AK211" s="99" t="e">
        <f t="shared" si="139"/>
        <v>#N/A</v>
      </c>
      <c r="AL211" s="97" t="e">
        <f t="shared" si="140"/>
        <v>#N/A</v>
      </c>
      <c r="AM211" s="97" t="e">
        <f t="shared" si="141"/>
        <v>#N/A</v>
      </c>
      <c r="AN211" s="100" t="e">
        <f t="shared" si="137"/>
        <v>#N/A</v>
      </c>
    </row>
    <row r="212" spans="1:40" s="97" customFormat="1" ht="15" customHeight="1">
      <c r="A212" s="81">
        <v>14</v>
      </c>
      <c r="B212" s="82">
        <v>697</v>
      </c>
      <c r="C212" s="83" t="s">
        <v>223</v>
      </c>
      <c r="D212" s="83" t="s">
        <v>105</v>
      </c>
      <c r="E212" s="82">
        <v>2004</v>
      </c>
      <c r="F212" s="84"/>
      <c r="G212" s="85" t="s">
        <v>104</v>
      </c>
      <c r="H212" s="86" t="s">
        <v>43</v>
      </c>
      <c r="I212" s="87">
        <v>0.33304141485132277</v>
      </c>
      <c r="J212" s="88"/>
      <c r="K212" s="89">
        <v>0</v>
      </c>
      <c r="L212" s="88"/>
      <c r="M212" s="89">
        <v>0</v>
      </c>
      <c r="N212" s="88"/>
      <c r="O212" s="89">
        <v>0</v>
      </c>
      <c r="P212" s="88"/>
      <c r="Q212" s="89">
        <v>0</v>
      </c>
      <c r="R212" s="88"/>
      <c r="S212" s="89">
        <v>0</v>
      </c>
      <c r="T212" s="81"/>
      <c r="U212" s="89">
        <v>0</v>
      </c>
      <c r="V212" s="88">
        <v>63</v>
      </c>
      <c r="W212" s="89">
        <v>403.20000000000005</v>
      </c>
      <c r="X212" s="88">
        <v>67</v>
      </c>
      <c r="Y212" s="89">
        <v>455.6</v>
      </c>
      <c r="Z212" s="88">
        <v>52</v>
      </c>
      <c r="AA212" s="89">
        <v>384.8</v>
      </c>
      <c r="AB212" s="88">
        <v>46</v>
      </c>
      <c r="AC212" s="89">
        <v>368</v>
      </c>
      <c r="AD212" s="88"/>
      <c r="AE212" s="89">
        <v>0</v>
      </c>
      <c r="AF212" s="92">
        <v>1611.6</v>
      </c>
      <c r="AG212" s="93">
        <v>1611.6</v>
      </c>
      <c r="AH212" s="94">
        <v>14</v>
      </c>
      <c r="AI212" s="95">
        <f ca="1" t="shared" si="136"/>
        <v>0.48603534302674234</v>
      </c>
      <c r="AJ212" s="99" t="e">
        <f t="shared" si="138"/>
        <v>#N/A</v>
      </c>
      <c r="AK212" s="99" t="e">
        <f t="shared" si="139"/>
        <v>#N/A</v>
      </c>
      <c r="AL212" s="97" t="e">
        <f t="shared" si="140"/>
        <v>#N/A</v>
      </c>
      <c r="AM212" s="97" t="e">
        <f t="shared" si="141"/>
        <v>#N/A</v>
      </c>
      <c r="AN212" s="100" t="e">
        <f t="shared" si="137"/>
        <v>#N/A</v>
      </c>
    </row>
    <row r="213" spans="1:40" s="97" customFormat="1" ht="15" customHeight="1" hidden="1">
      <c r="A213" s="81">
        <f aca="true" t="shared" si="142" ref="A213:A228">A212+1</f>
        <v>15</v>
      </c>
      <c r="B213" s="82" t="e">
        <f aca="true" t="shared" si="143" ref="B213:B228">NA()</f>
        <v>#N/A</v>
      </c>
      <c r="C213" s="83"/>
      <c r="D213" s="83"/>
      <c r="E213" s="82"/>
      <c r="F213" s="84"/>
      <c r="G213" s="85"/>
      <c r="H213" s="86"/>
      <c r="I213" s="87"/>
      <c r="J213" s="88"/>
      <c r="K213" s="89">
        <f aca="true" t="shared" si="144" ref="K213:K228">IF($C213="","",IF(J213&gt;0,J213*$K$3,0))</f>
        <v>0</v>
      </c>
      <c r="L213" s="88"/>
      <c r="M213" s="89">
        <f aca="true" t="shared" si="145" ref="M213:M228">IF($C213="","",IF(L213&gt;0,L213*$M$3,0))</f>
        <v>0</v>
      </c>
      <c r="N213" s="88"/>
      <c r="O213" s="89">
        <f aca="true" t="shared" si="146" ref="O213:O228">IF($C213="","",IF(N213&gt;0,N213*$O$3,0))</f>
        <v>0</v>
      </c>
      <c r="P213" s="88"/>
      <c r="Q213" s="89">
        <f aca="true" t="shared" si="147" ref="Q213:Q228">IF($C213="","",IF(P213&gt;0,P213*$Q$3,0))</f>
        <v>0</v>
      </c>
      <c r="R213" s="88"/>
      <c r="S213" s="89">
        <f aca="true" t="shared" si="148" ref="S213:S228">IF($C213="","",IF(R213&gt;0,R213*$S$3,0))</f>
        <v>0</v>
      </c>
      <c r="T213" s="81"/>
      <c r="U213" s="89">
        <f aca="true" t="shared" si="149" ref="U213:U228">IF($C213="","",IF(T213&gt;0,T213*$U$3,0))</f>
        <v>0</v>
      </c>
      <c r="V213" s="88"/>
      <c r="W213" s="89">
        <f aca="true" t="shared" si="150" ref="W213:W228">IF($C213="","",IF(V213&gt;0,V213*$W$3,0))</f>
        <v>0</v>
      </c>
      <c r="X213" s="88"/>
      <c r="Y213" s="89">
        <f aca="true" t="shared" si="151" ref="Y213:Y228">IF($C213="","",IF(X213&gt;0,X213*$Y$3,0))</f>
        <v>0</v>
      </c>
      <c r="Z213" s="88"/>
      <c r="AA213" s="89">
        <f aca="true" t="shared" si="152" ref="AA213:AA228">IF($C213="","",IF(Z213&gt;0,Z213*$AA$3,0))</f>
        <v>0</v>
      </c>
      <c r="AB213" s="88"/>
      <c r="AC213" s="89">
        <f aca="true" t="shared" si="153" ref="AC213:AC228">IF($C213="","",IF(AB213&gt;0,AB213*$AC$3,0))</f>
        <v>0</v>
      </c>
      <c r="AD213" s="88"/>
      <c r="AE213" s="89">
        <f aca="true" t="shared" si="154" ref="AE213:AE228">IF($C213="","",IF(AD213&gt;0,AD213*$AE$3,0))</f>
        <v>0</v>
      </c>
      <c r="AF213" s="92">
        <f aca="true" t="shared" si="155" ref="AF213:AF228">IF(H213="mimo soutěž",0.01,IF(C213="",0,IF(ISNUMBER(IF(COUNTIF($J$199:$J$228,"&gt;=0")=COUNTIF($C$199:$C$228,"&gt;"""),K213,0)+IF(COUNTIF($L$199:$L$228,"&gt;=0")=COUNTIF($C$199:$C$228,"&gt;"""),M213,0)+IF(COUNTIF($N$199:$N$228,"&gt;=0")=COUNTIF($C$199:$C$228,"&gt;"""),O213,0)+IF(COUNTIF($P$199:$P$228,"&gt;=0")=COUNTIF($C$199:$C$228,"&gt;"""),Q213,0)+IF(COUNTIF($R$199:$R$228,"&gt;=0")=COUNTIF($C$199:$C$228,"&gt;"""),S213,0)+IF(COUNTIF($T$199:$T$228,"&gt;=0")=COUNTIF($C$199:$C$228,"&gt;"""),U213,0)+IF(COUNTIF($V$199:$V$228,"&gt;=0")=COUNTIF($C$199:$C$228,"&gt;"""),W213,0)+IF(COUNTIF($X$199:$X$228,"&gt;=0")=COUNTIF($C$199:$C$228,"&gt;"""),Y213,0)+IF(COUNTIF($Z$199:$Z$228,"&gt;=0")=COUNTIF($C$199:$C$228,"&gt;"""),AA213,0)+IF(COUNTIF($AB$199:$AB$228,"&gt;=0")=COUNTIF($C$199:$C$228,"&gt;"""),AC213,0)+IF(COUNTIF($AD$199:$AD$228,"&gt;=0")=COUNTIF($C$199:$C$228,"&gt;"""),AE213,0)),IF(COUNTIF($J$199:$J$228,"&gt;=0")=COUNTIF($C$199:$C$228,"&gt;"""),K213,0)+IF(COUNTIF($L$199:$L$228,"&gt;=0")=COUNTIF($C$199:$C$228,"&gt;"""),M213,0)+IF(COUNTIF($N$199:$N$228,"&gt;=0")=COUNTIF($C$199:$C$228,"&gt;"""),O213,0)+IF(COUNTIF($P$199:$P$228,"&gt;=0")=COUNTIF($C$199:$C$228,"&gt;"""),Q213,0)+IF(COUNTIF($R$199:$R$228,"&gt;=0")=COUNTIF($C$199:$C$228,"&gt;"""),S213,0)+IF(COUNTIF($T$199:$T$228,"&gt;=0")=COUNTIF($C$199:$C$228,"&gt;"""),U213,0)+IF(COUNTIF($V$199:$V$228,"&gt;=0")=COUNTIF($C$199:$C$228,"&gt;"""),W213,0)+IF(COUNTIF($X$199:$X$228,"&gt;=0")=COUNTIF($C$199:$C$228,"&gt;"""),Y213,0)+IF(COUNTIF($Z$199:$Z$228,"&gt;=0")=COUNTIF($C$199:$C$228,"&gt;"""),AA213,0)+IF(COUNTIF($AB$199:$AB$228,"&gt;=0")=COUNTIF($C$199:$C$228,"&gt;"""),AC213,0)+IF(COUNTIF($AD$199:$AD$228,"&gt;=0")=COUNTIF($C$199:$C$228,"&gt;"""),AE213,0),"")))</f>
        <v>0</v>
      </c>
      <c r="AG213" s="93">
        <f aca="true" t="shared" si="156" ref="AG213:AG228">IF(SUMIF(AE213,"&gt;0")+SUMIF(AC213,"&gt;0")+SUMIF(AA213,"&gt;0")+SUMIF(Y213,"&gt;0")+SUMIF(W213,"&gt;0")+SUMIF(U213,"&gt;0")+SUMIF(S213,"&gt;0")+SUMIF(Q213,"&gt;0")+SUMIF(O213,"&gt;0")+SUMIF(M213,"&gt;0")+SUMIF(K213,"&gt;0")&gt;0,SUMIF(AE213,"&gt;0")+SUMIF(AC213,"&gt;0")+SUMIF(AA213,"&gt;0")+SUMIF(Y213,"&gt;0")+SUMIF(W213,"&gt;0")+SUMIF(U213,"&gt;0")+SUMIF(S213,"&gt;0")+SUMIF(Q213,"&gt;0")+SUMIF(O213,"&gt;0")+SUMIF(M213,"&gt;0")+SUMIF(K213,"&gt;0"),"")</f>
        <v>0</v>
      </c>
      <c r="AH213" s="94">
        <f aca="true" t="shared" si="157" ref="AH213:AH228">IF(AG213="","",IF(H213="mimo soutěž","X",IF(AND(AG213&gt;0,AG213&lt;&gt;AG212,AG213&lt;&gt;AG214),A213,IF(AND(AG213&gt;0,AG213=AG212,AG213&lt;&gt;AG211,AG213&lt;&gt;AG214),A212&amp;$AI$5&amp;A213,IF(AND(AG213&gt;0,AG213&lt;&gt;AG212,AG213=AG214,AG213&lt;&gt;AG215),A213&amp;$AI$5&amp;A214,IF(AND(AG213&gt;0,AG213=AG211,AG213&lt;&gt;AG210,AG213&lt;&gt;AG214),A211&amp;$AI$5&amp;A213,IF(AND(AG213&gt;0,AG213=AG212,AG213&lt;&gt;AG211,AG213=AG214,AG213&lt;&gt;AG215),A212&amp;$AI$5&amp;A214,IF(AND(AG213&gt;0,AG213&lt;&gt;AG212,AG213=AG215,AG213&lt;&gt;AG216),A213&amp;$AI$5&amp;A215,IF(AND(AG213&gt;0,AG213=AG210,AG213&lt;&gt;AG209,AG213&lt;&gt;AG214),A210&amp;$AI$5&amp;A213,IF(AND(AG213&gt;0,AG213=AG211,AG213&lt;&gt;AG210,AG213=AG214,AG213&lt;&gt;AG215),A211&amp;$AI$5&amp;A214,IF(AND(AG213&gt;0,AG213=AG212,AG213&lt;&gt;AG211,AG213=AG215,AG213&lt;&gt;AG216),A212&amp;$AI$5&amp;A215,IF(AND(AG213&gt;0,AG213&lt;&gt;AG212,AG213=AG216,AG213&lt;&gt;AG217),A213&amp;$AI$5&amp;A216,IF(AND(AG213&gt;0,AG213=AG209,AG213&lt;&gt;AG208,AG213&lt;&gt;AG214),A209&amp;$AI$5&amp;A213,IF(AND(AG213&gt;0,AG213=AG210,AG213&lt;&gt;AG209,AG213=AG214,AG213&lt;&gt;AG215),A210&amp;$AI$5&amp;A214,IF(AND(AG213&gt;0,AG213=AG211,AG213&lt;&gt;AG210,AG213=AG215,AG213&lt;&gt;AG216),A211&amp;$AI$5&amp;A215,IF(AND(AG213&gt;0,AG213=AG212,AG213&lt;&gt;AG211,AG213=AG216,AG213&lt;&gt;AG217),A212&amp;$AI$5&amp;A216,IF(AND(AG213&gt;0,AG213&lt;&gt;AG212,AG213=AG217,AG213&lt;&gt;AG218),A213&amp;$AI$5&amp;A217,"")))))))))))))))))</f>
        <v>0</v>
      </c>
      <c r="AI213" s="95">
        <f ca="1" t="shared" si="136"/>
        <v>0</v>
      </c>
      <c r="AJ213" s="99" t="e">
        <f t="shared" si="138"/>
        <v>#N/A</v>
      </c>
      <c r="AK213" s="99" t="e">
        <f t="shared" si="139"/>
        <v>#N/A</v>
      </c>
      <c r="AL213" s="97" t="e">
        <f t="shared" si="140"/>
        <v>#N/A</v>
      </c>
      <c r="AM213" s="97" t="e">
        <f t="shared" si="141"/>
        <v>#N/A</v>
      </c>
      <c r="AN213" s="100" t="e">
        <f t="shared" si="137"/>
        <v>#N/A</v>
      </c>
    </row>
    <row r="214" spans="1:40" s="97" customFormat="1" ht="15" customHeight="1" hidden="1">
      <c r="A214" s="81">
        <f t="shared" si="142"/>
        <v>16</v>
      </c>
      <c r="B214" s="82" t="e">
        <f t="shared" si="143"/>
        <v>#N/A</v>
      </c>
      <c r="C214" s="83"/>
      <c r="D214" s="83"/>
      <c r="E214" s="82"/>
      <c r="F214" s="84"/>
      <c r="G214" s="85"/>
      <c r="H214" s="86"/>
      <c r="I214" s="87"/>
      <c r="J214" s="88"/>
      <c r="K214" s="89">
        <f t="shared" si="144"/>
        <v>0</v>
      </c>
      <c r="L214" s="88"/>
      <c r="M214" s="89">
        <f t="shared" si="145"/>
        <v>0</v>
      </c>
      <c r="N214" s="88"/>
      <c r="O214" s="89">
        <f t="shared" si="146"/>
        <v>0</v>
      </c>
      <c r="P214" s="88"/>
      <c r="Q214" s="89">
        <f t="shared" si="147"/>
        <v>0</v>
      </c>
      <c r="R214" s="88"/>
      <c r="S214" s="89">
        <f t="shared" si="148"/>
        <v>0</v>
      </c>
      <c r="T214" s="81"/>
      <c r="U214" s="89">
        <f t="shared" si="149"/>
        <v>0</v>
      </c>
      <c r="V214" s="88"/>
      <c r="W214" s="89">
        <f t="shared" si="150"/>
        <v>0</v>
      </c>
      <c r="X214" s="88"/>
      <c r="Y214" s="89">
        <f t="shared" si="151"/>
        <v>0</v>
      </c>
      <c r="Z214" s="88"/>
      <c r="AA214" s="89">
        <f t="shared" si="152"/>
        <v>0</v>
      </c>
      <c r="AB214" s="88"/>
      <c r="AC214" s="89">
        <f t="shared" si="153"/>
        <v>0</v>
      </c>
      <c r="AD214" s="88"/>
      <c r="AE214" s="89">
        <f t="shared" si="154"/>
        <v>0</v>
      </c>
      <c r="AF214" s="92">
        <f t="shared" si="155"/>
        <v>0</v>
      </c>
      <c r="AG214" s="93">
        <f t="shared" si="156"/>
        <v>0</v>
      </c>
      <c r="AH214" s="94">
        <f t="shared" si="157"/>
        <v>0</v>
      </c>
      <c r="AI214" s="95">
        <f ca="1" t="shared" si="136"/>
        <v>0</v>
      </c>
      <c r="AJ214" s="99" t="e">
        <f t="shared" si="138"/>
        <v>#N/A</v>
      </c>
      <c r="AK214" s="99" t="e">
        <f t="shared" si="139"/>
        <v>#N/A</v>
      </c>
      <c r="AL214" s="97" t="e">
        <f t="shared" si="140"/>
        <v>#N/A</v>
      </c>
      <c r="AM214" s="97" t="e">
        <f t="shared" si="141"/>
        <v>#N/A</v>
      </c>
      <c r="AN214" s="100" t="e">
        <f t="shared" si="137"/>
        <v>#N/A</v>
      </c>
    </row>
    <row r="215" spans="1:40" s="97" customFormat="1" ht="15" customHeight="1" hidden="1">
      <c r="A215" s="81">
        <f t="shared" si="142"/>
        <v>17</v>
      </c>
      <c r="B215" s="82" t="e">
        <f t="shared" si="143"/>
        <v>#N/A</v>
      </c>
      <c r="C215" s="83"/>
      <c r="D215" s="83"/>
      <c r="E215" s="82"/>
      <c r="F215" s="84"/>
      <c r="G215" s="85"/>
      <c r="H215" s="86"/>
      <c r="I215" s="87"/>
      <c r="J215" s="88"/>
      <c r="K215" s="89">
        <f t="shared" si="144"/>
        <v>0</v>
      </c>
      <c r="L215" s="88"/>
      <c r="M215" s="89">
        <f t="shared" si="145"/>
        <v>0</v>
      </c>
      <c r="N215" s="88"/>
      <c r="O215" s="89">
        <f t="shared" si="146"/>
        <v>0</v>
      </c>
      <c r="P215" s="88"/>
      <c r="Q215" s="89">
        <f t="shared" si="147"/>
        <v>0</v>
      </c>
      <c r="R215" s="88"/>
      <c r="S215" s="89">
        <f t="shared" si="148"/>
        <v>0</v>
      </c>
      <c r="T215" s="81"/>
      <c r="U215" s="89">
        <f t="shared" si="149"/>
        <v>0</v>
      </c>
      <c r="V215" s="88"/>
      <c r="W215" s="89">
        <f t="shared" si="150"/>
        <v>0</v>
      </c>
      <c r="X215" s="88"/>
      <c r="Y215" s="89">
        <f t="shared" si="151"/>
        <v>0</v>
      </c>
      <c r="Z215" s="88"/>
      <c r="AA215" s="89">
        <f t="shared" si="152"/>
        <v>0</v>
      </c>
      <c r="AB215" s="88"/>
      <c r="AC215" s="89">
        <f t="shared" si="153"/>
        <v>0</v>
      </c>
      <c r="AD215" s="88"/>
      <c r="AE215" s="89">
        <f t="shared" si="154"/>
        <v>0</v>
      </c>
      <c r="AF215" s="92">
        <f t="shared" si="155"/>
        <v>0</v>
      </c>
      <c r="AG215" s="93">
        <f t="shared" si="156"/>
        <v>0</v>
      </c>
      <c r="AH215" s="94">
        <f t="shared" si="157"/>
        <v>0</v>
      </c>
      <c r="AI215" s="95">
        <f ca="1" t="shared" si="136"/>
        <v>0</v>
      </c>
      <c r="AJ215" s="99" t="e">
        <f t="shared" si="138"/>
        <v>#N/A</v>
      </c>
      <c r="AK215" s="99" t="e">
        <f t="shared" si="139"/>
        <v>#N/A</v>
      </c>
      <c r="AL215" s="97" t="e">
        <f t="shared" si="140"/>
        <v>#N/A</v>
      </c>
      <c r="AM215" s="97" t="e">
        <f t="shared" si="141"/>
        <v>#N/A</v>
      </c>
      <c r="AN215" s="100" t="e">
        <f t="shared" si="137"/>
        <v>#N/A</v>
      </c>
    </row>
    <row r="216" spans="1:40" s="97" customFormat="1" ht="15" customHeight="1" hidden="1">
      <c r="A216" s="81">
        <f t="shared" si="142"/>
        <v>18</v>
      </c>
      <c r="B216" s="82" t="e">
        <f t="shared" si="143"/>
        <v>#N/A</v>
      </c>
      <c r="C216" s="83"/>
      <c r="D216" s="83"/>
      <c r="E216" s="82"/>
      <c r="F216" s="84"/>
      <c r="G216" s="85"/>
      <c r="H216" s="86"/>
      <c r="I216" s="87"/>
      <c r="J216" s="88"/>
      <c r="K216" s="89">
        <f t="shared" si="144"/>
        <v>0</v>
      </c>
      <c r="L216" s="88"/>
      <c r="M216" s="89">
        <f t="shared" si="145"/>
        <v>0</v>
      </c>
      <c r="N216" s="88"/>
      <c r="O216" s="89">
        <f t="shared" si="146"/>
        <v>0</v>
      </c>
      <c r="P216" s="88"/>
      <c r="Q216" s="89">
        <f t="shared" si="147"/>
        <v>0</v>
      </c>
      <c r="R216" s="88"/>
      <c r="S216" s="89">
        <f t="shared" si="148"/>
        <v>0</v>
      </c>
      <c r="T216" s="81"/>
      <c r="U216" s="89">
        <f t="shared" si="149"/>
        <v>0</v>
      </c>
      <c r="V216" s="88"/>
      <c r="W216" s="89">
        <f t="shared" si="150"/>
        <v>0</v>
      </c>
      <c r="X216" s="88"/>
      <c r="Y216" s="89">
        <f t="shared" si="151"/>
        <v>0</v>
      </c>
      <c r="Z216" s="88"/>
      <c r="AA216" s="89">
        <f t="shared" si="152"/>
        <v>0</v>
      </c>
      <c r="AB216" s="88"/>
      <c r="AC216" s="89">
        <f t="shared" si="153"/>
        <v>0</v>
      </c>
      <c r="AD216" s="88"/>
      <c r="AE216" s="89">
        <f t="shared" si="154"/>
        <v>0</v>
      </c>
      <c r="AF216" s="92">
        <f t="shared" si="155"/>
        <v>0</v>
      </c>
      <c r="AG216" s="93">
        <f t="shared" si="156"/>
        <v>0</v>
      </c>
      <c r="AH216" s="94">
        <f t="shared" si="157"/>
        <v>0</v>
      </c>
      <c r="AI216" s="95">
        <f ca="1" t="shared" si="136"/>
        <v>0</v>
      </c>
      <c r="AJ216" s="99" t="e">
        <f t="shared" si="138"/>
        <v>#N/A</v>
      </c>
      <c r="AK216" s="99" t="e">
        <f t="shared" si="139"/>
        <v>#N/A</v>
      </c>
      <c r="AL216" s="97" t="e">
        <f t="shared" si="140"/>
        <v>#N/A</v>
      </c>
      <c r="AM216" s="97" t="e">
        <f t="shared" si="141"/>
        <v>#N/A</v>
      </c>
      <c r="AN216" s="100" t="e">
        <f t="shared" si="137"/>
        <v>#N/A</v>
      </c>
    </row>
    <row r="217" spans="1:40" s="97" customFormat="1" ht="15" customHeight="1" hidden="1">
      <c r="A217" s="81">
        <f t="shared" si="142"/>
        <v>19</v>
      </c>
      <c r="B217" s="82" t="e">
        <f t="shared" si="143"/>
        <v>#N/A</v>
      </c>
      <c r="C217" s="83"/>
      <c r="D217" s="83"/>
      <c r="E217" s="82"/>
      <c r="F217" s="84"/>
      <c r="G217" s="85"/>
      <c r="H217" s="86"/>
      <c r="I217" s="87"/>
      <c r="J217" s="88"/>
      <c r="K217" s="89">
        <f t="shared" si="144"/>
        <v>0</v>
      </c>
      <c r="L217" s="88"/>
      <c r="M217" s="89">
        <f t="shared" si="145"/>
        <v>0</v>
      </c>
      <c r="N217" s="88"/>
      <c r="O217" s="89">
        <f t="shared" si="146"/>
        <v>0</v>
      </c>
      <c r="P217" s="88"/>
      <c r="Q217" s="89">
        <f t="shared" si="147"/>
        <v>0</v>
      </c>
      <c r="R217" s="88"/>
      <c r="S217" s="89">
        <f t="shared" si="148"/>
        <v>0</v>
      </c>
      <c r="T217" s="81"/>
      <c r="U217" s="89">
        <f t="shared" si="149"/>
        <v>0</v>
      </c>
      <c r="V217" s="88"/>
      <c r="W217" s="89">
        <f t="shared" si="150"/>
        <v>0</v>
      </c>
      <c r="X217" s="88"/>
      <c r="Y217" s="89">
        <f t="shared" si="151"/>
        <v>0</v>
      </c>
      <c r="Z217" s="88"/>
      <c r="AA217" s="89">
        <f t="shared" si="152"/>
        <v>0</v>
      </c>
      <c r="AB217" s="88"/>
      <c r="AC217" s="89">
        <f t="shared" si="153"/>
        <v>0</v>
      </c>
      <c r="AD217" s="88"/>
      <c r="AE217" s="89">
        <f t="shared" si="154"/>
        <v>0</v>
      </c>
      <c r="AF217" s="92">
        <f t="shared" si="155"/>
        <v>0</v>
      </c>
      <c r="AG217" s="93">
        <f t="shared" si="156"/>
        <v>0</v>
      </c>
      <c r="AH217" s="94">
        <f t="shared" si="157"/>
        <v>0</v>
      </c>
      <c r="AI217" s="95">
        <f ca="1" t="shared" si="136"/>
        <v>0</v>
      </c>
      <c r="AJ217" s="99" t="e">
        <f t="shared" si="138"/>
        <v>#N/A</v>
      </c>
      <c r="AK217" s="99" t="e">
        <f t="shared" si="139"/>
        <v>#N/A</v>
      </c>
      <c r="AL217" s="97" t="e">
        <f t="shared" si="140"/>
        <v>#N/A</v>
      </c>
      <c r="AM217" s="97" t="e">
        <f t="shared" si="141"/>
        <v>#N/A</v>
      </c>
      <c r="AN217" s="100" t="e">
        <f t="shared" si="137"/>
        <v>#N/A</v>
      </c>
    </row>
    <row r="218" spans="1:40" s="97" customFormat="1" ht="15" customHeight="1" hidden="1">
      <c r="A218" s="81">
        <f t="shared" si="142"/>
        <v>20</v>
      </c>
      <c r="B218" s="82" t="e">
        <f t="shared" si="143"/>
        <v>#N/A</v>
      </c>
      <c r="C218" s="83"/>
      <c r="D218" s="83"/>
      <c r="E218" s="82"/>
      <c r="F218" s="84"/>
      <c r="G218" s="85"/>
      <c r="H218" s="86"/>
      <c r="I218" s="87"/>
      <c r="J218" s="88"/>
      <c r="K218" s="89">
        <f t="shared" si="144"/>
        <v>0</v>
      </c>
      <c r="L218" s="88"/>
      <c r="M218" s="89">
        <f t="shared" si="145"/>
        <v>0</v>
      </c>
      <c r="N218" s="88"/>
      <c r="O218" s="89">
        <f t="shared" si="146"/>
        <v>0</v>
      </c>
      <c r="P218" s="88"/>
      <c r="Q218" s="89">
        <f t="shared" si="147"/>
        <v>0</v>
      </c>
      <c r="R218" s="88"/>
      <c r="S218" s="89">
        <f t="shared" si="148"/>
        <v>0</v>
      </c>
      <c r="T218" s="81"/>
      <c r="U218" s="89">
        <f t="shared" si="149"/>
        <v>0</v>
      </c>
      <c r="V218" s="88"/>
      <c r="W218" s="89">
        <f t="shared" si="150"/>
        <v>0</v>
      </c>
      <c r="X218" s="88"/>
      <c r="Y218" s="89">
        <f t="shared" si="151"/>
        <v>0</v>
      </c>
      <c r="Z218" s="88"/>
      <c r="AA218" s="89">
        <f t="shared" si="152"/>
        <v>0</v>
      </c>
      <c r="AB218" s="88"/>
      <c r="AC218" s="89">
        <f t="shared" si="153"/>
        <v>0</v>
      </c>
      <c r="AD218" s="88"/>
      <c r="AE218" s="89">
        <f t="shared" si="154"/>
        <v>0</v>
      </c>
      <c r="AF218" s="92">
        <f t="shared" si="155"/>
        <v>0</v>
      </c>
      <c r="AG218" s="93">
        <f t="shared" si="156"/>
        <v>0</v>
      </c>
      <c r="AH218" s="94">
        <f t="shared" si="157"/>
        <v>0</v>
      </c>
      <c r="AI218" s="95">
        <f ca="1" t="shared" si="136"/>
        <v>0</v>
      </c>
      <c r="AJ218" s="99" t="e">
        <f t="shared" si="138"/>
        <v>#N/A</v>
      </c>
      <c r="AK218" s="99" t="e">
        <f t="shared" si="139"/>
        <v>#N/A</v>
      </c>
      <c r="AL218" s="97" t="e">
        <f t="shared" si="140"/>
        <v>#N/A</v>
      </c>
      <c r="AM218" s="97" t="e">
        <f t="shared" si="141"/>
        <v>#N/A</v>
      </c>
      <c r="AN218" s="100" t="e">
        <f t="shared" si="137"/>
        <v>#N/A</v>
      </c>
    </row>
    <row r="219" spans="1:40" s="97" customFormat="1" ht="15" customHeight="1" hidden="1">
      <c r="A219" s="81">
        <f t="shared" si="142"/>
        <v>21</v>
      </c>
      <c r="B219" s="82" t="e">
        <f t="shared" si="143"/>
        <v>#N/A</v>
      </c>
      <c r="C219" s="83"/>
      <c r="D219" s="83"/>
      <c r="E219" s="82"/>
      <c r="F219" s="84"/>
      <c r="G219" s="85"/>
      <c r="H219" s="86"/>
      <c r="I219" s="87"/>
      <c r="J219" s="88"/>
      <c r="K219" s="89">
        <f t="shared" si="144"/>
        <v>0</v>
      </c>
      <c r="L219" s="88"/>
      <c r="M219" s="89">
        <f t="shared" si="145"/>
        <v>0</v>
      </c>
      <c r="N219" s="88"/>
      <c r="O219" s="89">
        <f t="shared" si="146"/>
        <v>0</v>
      </c>
      <c r="P219" s="88"/>
      <c r="Q219" s="89">
        <f t="shared" si="147"/>
        <v>0</v>
      </c>
      <c r="R219" s="88"/>
      <c r="S219" s="89">
        <f t="shared" si="148"/>
        <v>0</v>
      </c>
      <c r="T219" s="81"/>
      <c r="U219" s="89">
        <f t="shared" si="149"/>
        <v>0</v>
      </c>
      <c r="V219" s="88"/>
      <c r="W219" s="89">
        <f t="shared" si="150"/>
        <v>0</v>
      </c>
      <c r="X219" s="88"/>
      <c r="Y219" s="89">
        <f t="shared" si="151"/>
        <v>0</v>
      </c>
      <c r="Z219" s="88"/>
      <c r="AA219" s="89">
        <f t="shared" si="152"/>
        <v>0</v>
      </c>
      <c r="AB219" s="88"/>
      <c r="AC219" s="89">
        <f t="shared" si="153"/>
        <v>0</v>
      </c>
      <c r="AD219" s="88"/>
      <c r="AE219" s="89">
        <f t="shared" si="154"/>
        <v>0</v>
      </c>
      <c r="AF219" s="92">
        <f t="shared" si="155"/>
        <v>0</v>
      </c>
      <c r="AG219" s="93">
        <f t="shared" si="156"/>
        <v>0</v>
      </c>
      <c r="AH219" s="94">
        <f t="shared" si="157"/>
        <v>0</v>
      </c>
      <c r="AI219" s="95">
        <f ca="1" t="shared" si="136"/>
        <v>0</v>
      </c>
      <c r="AJ219" s="99" t="e">
        <f t="shared" si="138"/>
        <v>#N/A</v>
      </c>
      <c r="AK219" s="99" t="e">
        <f t="shared" si="139"/>
        <v>#N/A</v>
      </c>
      <c r="AL219" s="97" t="e">
        <f t="shared" si="140"/>
        <v>#N/A</v>
      </c>
      <c r="AM219" s="97" t="e">
        <f t="shared" si="141"/>
        <v>#N/A</v>
      </c>
      <c r="AN219" s="100" t="e">
        <f t="shared" si="137"/>
        <v>#N/A</v>
      </c>
    </row>
    <row r="220" spans="1:40" s="97" customFormat="1" ht="15" customHeight="1" hidden="1">
      <c r="A220" s="81">
        <f t="shared" si="142"/>
        <v>22</v>
      </c>
      <c r="B220" s="82" t="e">
        <f t="shared" si="143"/>
        <v>#N/A</v>
      </c>
      <c r="C220" s="83"/>
      <c r="D220" s="83"/>
      <c r="E220" s="82"/>
      <c r="F220" s="84"/>
      <c r="G220" s="85"/>
      <c r="H220" s="86"/>
      <c r="I220" s="87"/>
      <c r="J220" s="88"/>
      <c r="K220" s="89">
        <f t="shared" si="144"/>
        <v>0</v>
      </c>
      <c r="L220" s="88"/>
      <c r="M220" s="89">
        <f t="shared" si="145"/>
        <v>0</v>
      </c>
      <c r="N220" s="88"/>
      <c r="O220" s="89">
        <f t="shared" si="146"/>
        <v>0</v>
      </c>
      <c r="P220" s="88"/>
      <c r="Q220" s="89">
        <f t="shared" si="147"/>
        <v>0</v>
      </c>
      <c r="R220" s="88"/>
      <c r="S220" s="89">
        <f t="shared" si="148"/>
        <v>0</v>
      </c>
      <c r="T220" s="81"/>
      <c r="U220" s="89">
        <f t="shared" si="149"/>
        <v>0</v>
      </c>
      <c r="V220" s="88"/>
      <c r="W220" s="89">
        <f t="shared" si="150"/>
        <v>0</v>
      </c>
      <c r="X220" s="88"/>
      <c r="Y220" s="89">
        <f t="shared" si="151"/>
        <v>0</v>
      </c>
      <c r="Z220" s="88"/>
      <c r="AA220" s="89">
        <f t="shared" si="152"/>
        <v>0</v>
      </c>
      <c r="AB220" s="88"/>
      <c r="AC220" s="89">
        <f t="shared" si="153"/>
        <v>0</v>
      </c>
      <c r="AD220" s="88"/>
      <c r="AE220" s="89">
        <f t="shared" si="154"/>
        <v>0</v>
      </c>
      <c r="AF220" s="92">
        <f t="shared" si="155"/>
        <v>0</v>
      </c>
      <c r="AG220" s="93">
        <f t="shared" si="156"/>
        <v>0</v>
      </c>
      <c r="AH220" s="94">
        <f t="shared" si="157"/>
        <v>0</v>
      </c>
      <c r="AI220" s="95">
        <f ca="1" t="shared" si="136"/>
        <v>0</v>
      </c>
      <c r="AJ220" s="99" t="e">
        <f t="shared" si="138"/>
        <v>#N/A</v>
      </c>
      <c r="AK220" s="99" t="e">
        <f t="shared" si="139"/>
        <v>#N/A</v>
      </c>
      <c r="AL220" s="97" t="e">
        <f t="shared" si="140"/>
        <v>#N/A</v>
      </c>
      <c r="AM220" s="97" t="e">
        <f t="shared" si="141"/>
        <v>#N/A</v>
      </c>
      <c r="AN220" s="100" t="e">
        <f t="shared" si="137"/>
        <v>#N/A</v>
      </c>
    </row>
    <row r="221" spans="1:40" s="97" customFormat="1" ht="15" customHeight="1" hidden="1">
      <c r="A221" s="81">
        <f t="shared" si="142"/>
        <v>23</v>
      </c>
      <c r="B221" s="82" t="e">
        <f t="shared" si="143"/>
        <v>#N/A</v>
      </c>
      <c r="C221" s="83"/>
      <c r="D221" s="83"/>
      <c r="E221" s="82"/>
      <c r="F221" s="84"/>
      <c r="G221" s="85"/>
      <c r="H221" s="86"/>
      <c r="I221" s="87"/>
      <c r="J221" s="88"/>
      <c r="K221" s="89">
        <f t="shared" si="144"/>
        <v>0</v>
      </c>
      <c r="L221" s="88"/>
      <c r="M221" s="89">
        <f t="shared" si="145"/>
        <v>0</v>
      </c>
      <c r="N221" s="88"/>
      <c r="O221" s="89">
        <f t="shared" si="146"/>
        <v>0</v>
      </c>
      <c r="P221" s="88"/>
      <c r="Q221" s="89">
        <f t="shared" si="147"/>
        <v>0</v>
      </c>
      <c r="R221" s="88"/>
      <c r="S221" s="89">
        <f t="shared" si="148"/>
        <v>0</v>
      </c>
      <c r="T221" s="81"/>
      <c r="U221" s="89">
        <f t="shared" si="149"/>
        <v>0</v>
      </c>
      <c r="V221" s="88"/>
      <c r="W221" s="89">
        <f t="shared" si="150"/>
        <v>0</v>
      </c>
      <c r="X221" s="88"/>
      <c r="Y221" s="89">
        <f t="shared" si="151"/>
        <v>0</v>
      </c>
      <c r="Z221" s="88"/>
      <c r="AA221" s="89">
        <f t="shared" si="152"/>
        <v>0</v>
      </c>
      <c r="AB221" s="88"/>
      <c r="AC221" s="89">
        <f t="shared" si="153"/>
        <v>0</v>
      </c>
      <c r="AD221" s="88"/>
      <c r="AE221" s="89">
        <f t="shared" si="154"/>
        <v>0</v>
      </c>
      <c r="AF221" s="92">
        <f t="shared" si="155"/>
        <v>0</v>
      </c>
      <c r="AG221" s="93">
        <f t="shared" si="156"/>
        <v>0</v>
      </c>
      <c r="AH221" s="94">
        <f t="shared" si="157"/>
        <v>0</v>
      </c>
      <c r="AI221" s="95">
        <f ca="1" t="shared" si="136"/>
        <v>0</v>
      </c>
      <c r="AJ221" s="99" t="e">
        <f t="shared" si="138"/>
        <v>#N/A</v>
      </c>
      <c r="AK221" s="99" t="e">
        <f t="shared" si="139"/>
        <v>#N/A</v>
      </c>
      <c r="AL221" s="97" t="e">
        <f t="shared" si="140"/>
        <v>#N/A</v>
      </c>
      <c r="AM221" s="97" t="e">
        <f t="shared" si="141"/>
        <v>#N/A</v>
      </c>
      <c r="AN221" s="100" t="e">
        <f t="shared" si="137"/>
        <v>#N/A</v>
      </c>
    </row>
    <row r="222" spans="1:40" s="97" customFormat="1" ht="15" customHeight="1" hidden="1">
      <c r="A222" s="81">
        <f t="shared" si="142"/>
        <v>24</v>
      </c>
      <c r="B222" s="82" t="e">
        <f t="shared" si="143"/>
        <v>#N/A</v>
      </c>
      <c r="C222" s="83"/>
      <c r="D222" s="83"/>
      <c r="E222" s="82"/>
      <c r="F222" s="84"/>
      <c r="G222" s="85"/>
      <c r="H222" s="86"/>
      <c r="I222" s="87"/>
      <c r="J222" s="88"/>
      <c r="K222" s="89">
        <f t="shared" si="144"/>
        <v>0</v>
      </c>
      <c r="L222" s="88"/>
      <c r="M222" s="89">
        <f t="shared" si="145"/>
        <v>0</v>
      </c>
      <c r="N222" s="88"/>
      <c r="O222" s="89">
        <f t="shared" si="146"/>
        <v>0</v>
      </c>
      <c r="P222" s="88"/>
      <c r="Q222" s="89">
        <f t="shared" si="147"/>
        <v>0</v>
      </c>
      <c r="R222" s="88"/>
      <c r="S222" s="89">
        <f t="shared" si="148"/>
        <v>0</v>
      </c>
      <c r="T222" s="81"/>
      <c r="U222" s="89">
        <f t="shared" si="149"/>
        <v>0</v>
      </c>
      <c r="V222" s="88"/>
      <c r="W222" s="89">
        <f t="shared" si="150"/>
        <v>0</v>
      </c>
      <c r="X222" s="88"/>
      <c r="Y222" s="89">
        <f t="shared" si="151"/>
        <v>0</v>
      </c>
      <c r="Z222" s="88"/>
      <c r="AA222" s="89">
        <f t="shared" si="152"/>
        <v>0</v>
      </c>
      <c r="AB222" s="88"/>
      <c r="AC222" s="89">
        <f t="shared" si="153"/>
        <v>0</v>
      </c>
      <c r="AD222" s="88"/>
      <c r="AE222" s="89">
        <f t="shared" si="154"/>
        <v>0</v>
      </c>
      <c r="AF222" s="92">
        <f t="shared" si="155"/>
        <v>0</v>
      </c>
      <c r="AG222" s="93">
        <f t="shared" si="156"/>
        <v>0</v>
      </c>
      <c r="AH222" s="94">
        <f t="shared" si="157"/>
        <v>0</v>
      </c>
      <c r="AI222" s="95">
        <f ca="1" t="shared" si="136"/>
        <v>0</v>
      </c>
      <c r="AJ222" s="99" t="e">
        <f t="shared" si="138"/>
        <v>#N/A</v>
      </c>
      <c r="AK222" s="99" t="e">
        <f t="shared" si="139"/>
        <v>#N/A</v>
      </c>
      <c r="AL222" s="97" t="e">
        <f t="shared" si="140"/>
        <v>#N/A</v>
      </c>
      <c r="AM222" s="97" t="e">
        <f t="shared" si="141"/>
        <v>#N/A</v>
      </c>
      <c r="AN222" s="100" t="e">
        <f t="shared" si="137"/>
        <v>#N/A</v>
      </c>
    </row>
    <row r="223" spans="1:40" s="97" customFormat="1" ht="15" customHeight="1" hidden="1">
      <c r="A223" s="81">
        <f t="shared" si="142"/>
        <v>25</v>
      </c>
      <c r="B223" s="82" t="e">
        <f t="shared" si="143"/>
        <v>#N/A</v>
      </c>
      <c r="C223" s="83"/>
      <c r="D223" s="83"/>
      <c r="E223" s="82"/>
      <c r="F223" s="84"/>
      <c r="G223" s="85"/>
      <c r="H223" s="86"/>
      <c r="I223" s="87"/>
      <c r="J223" s="88"/>
      <c r="K223" s="89">
        <f t="shared" si="144"/>
        <v>0</v>
      </c>
      <c r="L223" s="88"/>
      <c r="M223" s="89">
        <f t="shared" si="145"/>
        <v>0</v>
      </c>
      <c r="N223" s="88"/>
      <c r="O223" s="89">
        <f t="shared" si="146"/>
        <v>0</v>
      </c>
      <c r="P223" s="88"/>
      <c r="Q223" s="89">
        <f t="shared" si="147"/>
        <v>0</v>
      </c>
      <c r="R223" s="88"/>
      <c r="S223" s="89">
        <f t="shared" si="148"/>
        <v>0</v>
      </c>
      <c r="T223" s="81"/>
      <c r="U223" s="89">
        <f t="shared" si="149"/>
        <v>0</v>
      </c>
      <c r="V223" s="88"/>
      <c r="W223" s="89">
        <f t="shared" si="150"/>
        <v>0</v>
      </c>
      <c r="X223" s="88"/>
      <c r="Y223" s="89">
        <f t="shared" si="151"/>
        <v>0</v>
      </c>
      <c r="Z223" s="88"/>
      <c r="AA223" s="89">
        <f t="shared" si="152"/>
        <v>0</v>
      </c>
      <c r="AB223" s="88"/>
      <c r="AC223" s="89">
        <f t="shared" si="153"/>
        <v>0</v>
      </c>
      <c r="AD223" s="88"/>
      <c r="AE223" s="89">
        <f t="shared" si="154"/>
        <v>0</v>
      </c>
      <c r="AF223" s="92">
        <f t="shared" si="155"/>
        <v>0</v>
      </c>
      <c r="AG223" s="93">
        <f t="shared" si="156"/>
        <v>0</v>
      </c>
      <c r="AH223" s="94">
        <f t="shared" si="157"/>
        <v>0</v>
      </c>
      <c r="AI223" s="95">
        <f ca="1" t="shared" si="136"/>
        <v>0</v>
      </c>
      <c r="AJ223" s="99" t="e">
        <f t="shared" si="138"/>
        <v>#N/A</v>
      </c>
      <c r="AK223" s="99" t="e">
        <f t="shared" si="139"/>
        <v>#N/A</v>
      </c>
      <c r="AL223" s="97" t="e">
        <f t="shared" si="140"/>
        <v>#N/A</v>
      </c>
      <c r="AM223" s="97" t="e">
        <f t="shared" si="141"/>
        <v>#N/A</v>
      </c>
      <c r="AN223" s="100" t="e">
        <f t="shared" si="137"/>
        <v>#N/A</v>
      </c>
    </row>
    <row r="224" spans="1:40" s="97" customFormat="1" ht="15" customHeight="1" hidden="1">
      <c r="A224" s="81">
        <f t="shared" si="142"/>
        <v>26</v>
      </c>
      <c r="B224" s="82" t="e">
        <f t="shared" si="143"/>
        <v>#N/A</v>
      </c>
      <c r="C224" s="83"/>
      <c r="D224" s="83"/>
      <c r="E224" s="82"/>
      <c r="F224" s="84"/>
      <c r="G224" s="85"/>
      <c r="H224" s="86"/>
      <c r="I224" s="87"/>
      <c r="J224" s="88"/>
      <c r="K224" s="89">
        <f t="shared" si="144"/>
        <v>0</v>
      </c>
      <c r="L224" s="88"/>
      <c r="M224" s="89">
        <f t="shared" si="145"/>
        <v>0</v>
      </c>
      <c r="N224" s="88"/>
      <c r="O224" s="89">
        <f t="shared" si="146"/>
        <v>0</v>
      </c>
      <c r="P224" s="88"/>
      <c r="Q224" s="89">
        <f t="shared" si="147"/>
        <v>0</v>
      </c>
      <c r="R224" s="88"/>
      <c r="S224" s="89">
        <f t="shared" si="148"/>
        <v>0</v>
      </c>
      <c r="T224" s="81"/>
      <c r="U224" s="89">
        <f t="shared" si="149"/>
        <v>0</v>
      </c>
      <c r="V224" s="88"/>
      <c r="W224" s="89">
        <f t="shared" si="150"/>
        <v>0</v>
      </c>
      <c r="X224" s="88"/>
      <c r="Y224" s="89">
        <f t="shared" si="151"/>
        <v>0</v>
      </c>
      <c r="Z224" s="88"/>
      <c r="AA224" s="89">
        <f t="shared" si="152"/>
        <v>0</v>
      </c>
      <c r="AB224" s="88"/>
      <c r="AC224" s="89">
        <f t="shared" si="153"/>
        <v>0</v>
      </c>
      <c r="AD224" s="88"/>
      <c r="AE224" s="89">
        <f t="shared" si="154"/>
        <v>0</v>
      </c>
      <c r="AF224" s="92">
        <f t="shared" si="155"/>
        <v>0</v>
      </c>
      <c r="AG224" s="93">
        <f t="shared" si="156"/>
        <v>0</v>
      </c>
      <c r="AH224" s="94">
        <f t="shared" si="157"/>
        <v>0</v>
      </c>
      <c r="AI224" s="95">
        <f ca="1" t="shared" si="136"/>
        <v>0</v>
      </c>
      <c r="AJ224" s="99" t="e">
        <f t="shared" si="138"/>
        <v>#N/A</v>
      </c>
      <c r="AK224" s="99" t="e">
        <f t="shared" si="139"/>
        <v>#N/A</v>
      </c>
      <c r="AL224" s="97" t="e">
        <f t="shared" si="140"/>
        <v>#N/A</v>
      </c>
      <c r="AM224" s="97" t="e">
        <f t="shared" si="141"/>
        <v>#N/A</v>
      </c>
      <c r="AN224" s="100" t="e">
        <f t="shared" si="137"/>
        <v>#N/A</v>
      </c>
    </row>
    <row r="225" spans="1:40" s="97" customFormat="1" ht="15" customHeight="1" hidden="1">
      <c r="A225" s="81">
        <f t="shared" si="142"/>
        <v>27</v>
      </c>
      <c r="B225" s="82" t="e">
        <f t="shared" si="143"/>
        <v>#N/A</v>
      </c>
      <c r="C225" s="83"/>
      <c r="D225" s="83"/>
      <c r="E225" s="82"/>
      <c r="F225" s="84"/>
      <c r="G225" s="85"/>
      <c r="H225" s="86"/>
      <c r="I225" s="87"/>
      <c r="J225" s="88"/>
      <c r="K225" s="89">
        <f t="shared" si="144"/>
        <v>0</v>
      </c>
      <c r="L225" s="88"/>
      <c r="M225" s="89">
        <f t="shared" si="145"/>
        <v>0</v>
      </c>
      <c r="N225" s="88"/>
      <c r="O225" s="89">
        <f t="shared" si="146"/>
        <v>0</v>
      </c>
      <c r="P225" s="88"/>
      <c r="Q225" s="89">
        <f t="shared" si="147"/>
        <v>0</v>
      </c>
      <c r="R225" s="88"/>
      <c r="S225" s="89">
        <f t="shared" si="148"/>
        <v>0</v>
      </c>
      <c r="T225" s="81"/>
      <c r="U225" s="89">
        <f t="shared" si="149"/>
        <v>0</v>
      </c>
      <c r="V225" s="88"/>
      <c r="W225" s="89">
        <f t="shared" si="150"/>
        <v>0</v>
      </c>
      <c r="X225" s="88"/>
      <c r="Y225" s="89">
        <f t="shared" si="151"/>
        <v>0</v>
      </c>
      <c r="Z225" s="88"/>
      <c r="AA225" s="89">
        <f t="shared" si="152"/>
        <v>0</v>
      </c>
      <c r="AB225" s="88"/>
      <c r="AC225" s="89">
        <f t="shared" si="153"/>
        <v>0</v>
      </c>
      <c r="AD225" s="88"/>
      <c r="AE225" s="89">
        <f t="shared" si="154"/>
        <v>0</v>
      </c>
      <c r="AF225" s="92">
        <f t="shared" si="155"/>
        <v>0</v>
      </c>
      <c r="AG225" s="93">
        <f t="shared" si="156"/>
        <v>0</v>
      </c>
      <c r="AH225" s="94">
        <f t="shared" si="157"/>
        <v>0</v>
      </c>
      <c r="AI225" s="95">
        <f ca="1" t="shared" si="136"/>
        <v>0</v>
      </c>
      <c r="AJ225" s="99" t="e">
        <f t="shared" si="138"/>
        <v>#N/A</v>
      </c>
      <c r="AK225" s="99" t="e">
        <f t="shared" si="139"/>
        <v>#N/A</v>
      </c>
      <c r="AL225" s="97" t="e">
        <f t="shared" si="140"/>
        <v>#N/A</v>
      </c>
      <c r="AM225" s="97" t="e">
        <f t="shared" si="141"/>
        <v>#N/A</v>
      </c>
      <c r="AN225" s="100" t="e">
        <f t="shared" si="137"/>
        <v>#N/A</v>
      </c>
    </row>
    <row r="226" spans="1:40" s="97" customFormat="1" ht="15" customHeight="1" hidden="1">
      <c r="A226" s="81">
        <f t="shared" si="142"/>
        <v>28</v>
      </c>
      <c r="B226" s="82" t="e">
        <f t="shared" si="143"/>
        <v>#N/A</v>
      </c>
      <c r="C226" s="83"/>
      <c r="D226" s="83"/>
      <c r="E226" s="82"/>
      <c r="F226" s="84"/>
      <c r="G226" s="85"/>
      <c r="H226" s="86"/>
      <c r="I226" s="87"/>
      <c r="J226" s="88"/>
      <c r="K226" s="89">
        <f t="shared" si="144"/>
        <v>0</v>
      </c>
      <c r="L226" s="88"/>
      <c r="M226" s="89">
        <f t="shared" si="145"/>
        <v>0</v>
      </c>
      <c r="N226" s="88"/>
      <c r="O226" s="89">
        <f t="shared" si="146"/>
        <v>0</v>
      </c>
      <c r="P226" s="88"/>
      <c r="Q226" s="89">
        <f t="shared" si="147"/>
        <v>0</v>
      </c>
      <c r="R226" s="88"/>
      <c r="S226" s="89">
        <f t="shared" si="148"/>
        <v>0</v>
      </c>
      <c r="T226" s="81"/>
      <c r="U226" s="89">
        <f t="shared" si="149"/>
        <v>0</v>
      </c>
      <c r="V226" s="88"/>
      <c r="W226" s="89">
        <f t="shared" si="150"/>
        <v>0</v>
      </c>
      <c r="X226" s="88"/>
      <c r="Y226" s="89">
        <f t="shared" si="151"/>
        <v>0</v>
      </c>
      <c r="Z226" s="88"/>
      <c r="AA226" s="89">
        <f t="shared" si="152"/>
        <v>0</v>
      </c>
      <c r="AB226" s="88"/>
      <c r="AC226" s="89">
        <f t="shared" si="153"/>
        <v>0</v>
      </c>
      <c r="AD226" s="88"/>
      <c r="AE226" s="89">
        <f t="shared" si="154"/>
        <v>0</v>
      </c>
      <c r="AF226" s="92">
        <f t="shared" si="155"/>
        <v>0</v>
      </c>
      <c r="AG226" s="93">
        <f t="shared" si="156"/>
        <v>0</v>
      </c>
      <c r="AH226" s="94">
        <f t="shared" si="157"/>
        <v>0</v>
      </c>
      <c r="AI226" s="95">
        <f ca="1" t="shared" si="136"/>
        <v>0</v>
      </c>
      <c r="AJ226" s="99" t="e">
        <f t="shared" si="138"/>
        <v>#N/A</v>
      </c>
      <c r="AK226" s="99" t="e">
        <f t="shared" si="139"/>
        <v>#N/A</v>
      </c>
      <c r="AL226" s="97" t="e">
        <f t="shared" si="140"/>
        <v>#N/A</v>
      </c>
      <c r="AM226" s="97" t="e">
        <f t="shared" si="141"/>
        <v>#N/A</v>
      </c>
      <c r="AN226" s="100" t="e">
        <f t="shared" si="137"/>
        <v>#N/A</v>
      </c>
    </row>
    <row r="227" spans="1:40" s="97" customFormat="1" ht="15" customHeight="1" hidden="1">
      <c r="A227" s="81">
        <f t="shared" si="142"/>
        <v>29</v>
      </c>
      <c r="B227" s="82" t="e">
        <f t="shared" si="143"/>
        <v>#N/A</v>
      </c>
      <c r="C227" s="83"/>
      <c r="D227" s="83"/>
      <c r="E227" s="82"/>
      <c r="F227" s="84"/>
      <c r="G227" s="85"/>
      <c r="H227" s="86"/>
      <c r="I227" s="87"/>
      <c r="J227" s="88"/>
      <c r="K227" s="89">
        <f t="shared" si="144"/>
        <v>0</v>
      </c>
      <c r="L227" s="88"/>
      <c r="M227" s="89">
        <f t="shared" si="145"/>
        <v>0</v>
      </c>
      <c r="N227" s="88"/>
      <c r="O227" s="89">
        <f t="shared" si="146"/>
        <v>0</v>
      </c>
      <c r="P227" s="88"/>
      <c r="Q227" s="89">
        <f t="shared" si="147"/>
        <v>0</v>
      </c>
      <c r="R227" s="88"/>
      <c r="S227" s="89">
        <f t="shared" si="148"/>
        <v>0</v>
      </c>
      <c r="T227" s="81"/>
      <c r="U227" s="89">
        <f t="shared" si="149"/>
        <v>0</v>
      </c>
      <c r="V227" s="88"/>
      <c r="W227" s="89">
        <f t="shared" si="150"/>
        <v>0</v>
      </c>
      <c r="X227" s="88"/>
      <c r="Y227" s="89">
        <f t="shared" si="151"/>
        <v>0</v>
      </c>
      <c r="Z227" s="88"/>
      <c r="AA227" s="89">
        <f t="shared" si="152"/>
        <v>0</v>
      </c>
      <c r="AB227" s="88"/>
      <c r="AC227" s="89">
        <f t="shared" si="153"/>
        <v>0</v>
      </c>
      <c r="AD227" s="88"/>
      <c r="AE227" s="89">
        <f t="shared" si="154"/>
        <v>0</v>
      </c>
      <c r="AF227" s="92">
        <f t="shared" si="155"/>
        <v>0</v>
      </c>
      <c r="AG227" s="93">
        <f t="shared" si="156"/>
        <v>0</v>
      </c>
      <c r="AH227" s="94">
        <f t="shared" si="157"/>
        <v>0</v>
      </c>
      <c r="AI227" s="95">
        <f ca="1" t="shared" si="136"/>
        <v>0</v>
      </c>
      <c r="AJ227" s="99" t="e">
        <f t="shared" si="138"/>
        <v>#N/A</v>
      </c>
      <c r="AK227" s="99" t="e">
        <f t="shared" si="139"/>
        <v>#N/A</v>
      </c>
      <c r="AL227" s="97" t="e">
        <f t="shared" si="140"/>
        <v>#N/A</v>
      </c>
      <c r="AM227" s="97" t="e">
        <f t="shared" si="141"/>
        <v>#N/A</v>
      </c>
      <c r="AN227" s="100" t="e">
        <f t="shared" si="137"/>
        <v>#N/A</v>
      </c>
    </row>
    <row r="228" spans="1:40" s="97" customFormat="1" ht="15" customHeight="1" hidden="1">
      <c r="A228" s="81">
        <f t="shared" si="142"/>
        <v>30</v>
      </c>
      <c r="B228" s="82" t="e">
        <f t="shared" si="143"/>
        <v>#N/A</v>
      </c>
      <c r="C228" s="83"/>
      <c r="D228" s="83"/>
      <c r="E228" s="82"/>
      <c r="F228" s="84"/>
      <c r="G228" s="85"/>
      <c r="H228" s="86"/>
      <c r="I228" s="87"/>
      <c r="J228" s="88"/>
      <c r="K228" s="89">
        <f t="shared" si="144"/>
        <v>0</v>
      </c>
      <c r="L228" s="88"/>
      <c r="M228" s="89">
        <f t="shared" si="145"/>
        <v>0</v>
      </c>
      <c r="N228" s="88"/>
      <c r="O228" s="89">
        <f t="shared" si="146"/>
        <v>0</v>
      </c>
      <c r="P228" s="88"/>
      <c r="Q228" s="89">
        <f t="shared" si="147"/>
        <v>0</v>
      </c>
      <c r="R228" s="88"/>
      <c r="S228" s="89">
        <f t="shared" si="148"/>
        <v>0</v>
      </c>
      <c r="T228" s="81"/>
      <c r="U228" s="89">
        <f t="shared" si="149"/>
        <v>0</v>
      </c>
      <c r="V228" s="88"/>
      <c r="W228" s="89">
        <f t="shared" si="150"/>
        <v>0</v>
      </c>
      <c r="X228" s="88"/>
      <c r="Y228" s="89">
        <f t="shared" si="151"/>
        <v>0</v>
      </c>
      <c r="Z228" s="88"/>
      <c r="AA228" s="89">
        <f t="shared" si="152"/>
        <v>0</v>
      </c>
      <c r="AB228" s="88"/>
      <c r="AC228" s="89">
        <f t="shared" si="153"/>
        <v>0</v>
      </c>
      <c r="AD228" s="88"/>
      <c r="AE228" s="89">
        <f t="shared" si="154"/>
        <v>0</v>
      </c>
      <c r="AF228" s="92">
        <f t="shared" si="155"/>
        <v>0</v>
      </c>
      <c r="AG228" s="93">
        <f t="shared" si="156"/>
        <v>0</v>
      </c>
      <c r="AH228" s="94">
        <f t="shared" si="157"/>
        <v>0</v>
      </c>
      <c r="AI228" s="95">
        <f ca="1" t="shared" si="136"/>
        <v>0</v>
      </c>
      <c r="AJ228" s="99" t="e">
        <f t="shared" si="138"/>
        <v>#N/A</v>
      </c>
      <c r="AK228" s="99" t="e">
        <f t="shared" si="139"/>
        <v>#N/A</v>
      </c>
      <c r="AL228" s="97" t="e">
        <f t="shared" si="140"/>
        <v>#N/A</v>
      </c>
      <c r="AM228" s="97" t="e">
        <f t="shared" si="141"/>
        <v>#N/A</v>
      </c>
      <c r="AN228" s="100" t="e">
        <f t="shared" si="137"/>
        <v>#N/A</v>
      </c>
    </row>
    <row r="229" spans="1:39" s="114" customFormat="1" ht="19.5" customHeight="1">
      <c r="A229" s="54"/>
      <c r="B229" s="125"/>
      <c r="C229" s="56" t="s">
        <v>33</v>
      </c>
      <c r="D229" s="139" t="s">
        <v>75</v>
      </c>
      <c r="E229" s="140" t="s">
        <v>202</v>
      </c>
      <c r="F229" s="58"/>
      <c r="G229" s="104"/>
      <c r="H229" s="105"/>
      <c r="I229" s="87">
        <f aca="true" ca="1" t="shared" si="158" ref="I229:I230">IF(C229&gt;"",RAND(),"")</f>
        <v>0.8482412430457771</v>
      </c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8"/>
      <c r="AG229" s="129"/>
      <c r="AH229" s="130"/>
      <c r="AI229" s="110">
        <f>17*150</f>
        <v>2550</v>
      </c>
      <c r="AJ229" s="101"/>
      <c r="AK229" s="111"/>
      <c r="AL229" s="112"/>
      <c r="AM229" s="113"/>
    </row>
    <row r="230" spans="1:37" s="22" customFormat="1" ht="24" customHeight="1">
      <c r="A230" s="69"/>
      <c r="B230" s="69"/>
      <c r="C230" s="69"/>
      <c r="D230" s="70" t="s">
        <v>37</v>
      </c>
      <c r="E230" s="71">
        <v>2003</v>
      </c>
      <c r="F230" s="131" t="s">
        <v>92</v>
      </c>
      <c r="G230" s="141">
        <v>2004</v>
      </c>
      <c r="H230" s="116"/>
      <c r="I230" s="117">
        <f ca="1" t="shared" si="158"/>
        <v>0</v>
      </c>
      <c r="J230" s="76" t="s">
        <v>8</v>
      </c>
      <c r="K230" s="76"/>
      <c r="L230" s="76" t="s">
        <v>39</v>
      </c>
      <c r="M230" s="76"/>
      <c r="N230" s="76" t="s">
        <v>9</v>
      </c>
      <c r="O230" s="76"/>
      <c r="P230" s="76" t="s">
        <v>10</v>
      </c>
      <c r="Q230" s="76"/>
      <c r="R230" s="76" t="s">
        <v>11</v>
      </c>
      <c r="S230" s="76"/>
      <c r="T230" s="76" t="s">
        <v>12</v>
      </c>
      <c r="U230" s="76"/>
      <c r="V230" s="76" t="s">
        <v>13</v>
      </c>
      <c r="W230" s="76"/>
      <c r="X230" s="76" t="s">
        <v>14</v>
      </c>
      <c r="Y230" s="76"/>
      <c r="Z230" s="76" t="s">
        <v>15</v>
      </c>
      <c r="AA230" s="76"/>
      <c r="AB230" s="76" t="s">
        <v>16</v>
      </c>
      <c r="AC230" s="76"/>
      <c r="AD230" s="76" t="s">
        <v>17</v>
      </c>
      <c r="AE230" s="76"/>
      <c r="AF230" s="118"/>
      <c r="AG230" s="119"/>
      <c r="AH230" s="120"/>
      <c r="AI230" s="142"/>
      <c r="AJ230" s="143"/>
      <c r="AK230" s="143"/>
    </row>
    <row r="231" spans="1:40" s="97" customFormat="1" ht="15" customHeight="1">
      <c r="A231" s="81">
        <v>1</v>
      </c>
      <c r="B231" s="82">
        <v>161</v>
      </c>
      <c r="C231" s="83" t="s">
        <v>224</v>
      </c>
      <c r="D231" s="83" t="s">
        <v>225</v>
      </c>
      <c r="E231" s="82">
        <v>2003</v>
      </c>
      <c r="F231" s="84"/>
      <c r="G231" s="85" t="s">
        <v>42</v>
      </c>
      <c r="H231" s="86" t="s">
        <v>43</v>
      </c>
      <c r="I231" s="87">
        <v>0.9599517739843577</v>
      </c>
      <c r="J231" s="88"/>
      <c r="K231" s="89">
        <v>0</v>
      </c>
      <c r="L231" s="88"/>
      <c r="M231" s="89">
        <v>0</v>
      </c>
      <c r="N231" s="88"/>
      <c r="O231" s="89">
        <v>0</v>
      </c>
      <c r="P231" s="88"/>
      <c r="Q231" s="89">
        <v>0</v>
      </c>
      <c r="R231" s="88"/>
      <c r="S231" s="89">
        <v>0</v>
      </c>
      <c r="T231" s="81"/>
      <c r="U231" s="89">
        <v>0</v>
      </c>
      <c r="V231" s="88">
        <v>100</v>
      </c>
      <c r="W231" s="89">
        <v>640</v>
      </c>
      <c r="X231" s="88">
        <v>96</v>
      </c>
      <c r="Y231" s="89">
        <v>652.8</v>
      </c>
      <c r="Z231" s="88">
        <v>100</v>
      </c>
      <c r="AA231" s="89">
        <v>740</v>
      </c>
      <c r="AB231" s="88">
        <v>100</v>
      </c>
      <c r="AC231" s="89">
        <v>800</v>
      </c>
      <c r="AD231" s="88"/>
      <c r="AE231" s="89">
        <v>0</v>
      </c>
      <c r="AF231" s="92">
        <v>2832.8</v>
      </c>
      <c r="AG231" s="93">
        <v>2832.8</v>
      </c>
      <c r="AH231" s="94">
        <v>1</v>
      </c>
      <c r="AI231" s="95">
        <f aca="true" ca="1" t="shared" si="159" ref="AI231:AI260">IF(C231&gt;"",RAND(),"")</f>
        <v>0.05079473997466266</v>
      </c>
      <c r="AJ231" s="96">
        <f>IF(H231="","",IF(H231&lt;&gt;"CZ","NE",IF(AND(H231="CZ"),AH231,"")))</f>
        <v>1</v>
      </c>
      <c r="AK231" s="96"/>
      <c r="AN231" s="98">
        <f aca="true" t="shared" si="160" ref="AN231:AN260">IF(AJ231&amp;AL231&amp;AM231="","",AJ231&amp;AL231&amp;AM231)</f>
        <v>0</v>
      </c>
    </row>
    <row r="232" spans="1:40" s="97" customFormat="1" ht="15" customHeight="1">
      <c r="A232" s="81">
        <v>2</v>
      </c>
      <c r="B232" s="82">
        <v>156</v>
      </c>
      <c r="C232" s="83" t="s">
        <v>226</v>
      </c>
      <c r="D232" s="83" t="s">
        <v>157</v>
      </c>
      <c r="E232" s="82">
        <v>2004</v>
      </c>
      <c r="F232" s="84"/>
      <c r="G232" s="85" t="s">
        <v>227</v>
      </c>
      <c r="H232" s="86" t="s">
        <v>43</v>
      </c>
      <c r="I232" s="87">
        <v>0.24045733525417745</v>
      </c>
      <c r="J232" s="88"/>
      <c r="K232" s="89">
        <v>0</v>
      </c>
      <c r="L232" s="88"/>
      <c r="M232" s="89">
        <v>0</v>
      </c>
      <c r="N232" s="88"/>
      <c r="O232" s="89">
        <v>0</v>
      </c>
      <c r="P232" s="88"/>
      <c r="Q232" s="89">
        <v>0</v>
      </c>
      <c r="R232" s="88"/>
      <c r="S232" s="89">
        <v>0</v>
      </c>
      <c r="T232" s="81"/>
      <c r="U232" s="89">
        <v>0</v>
      </c>
      <c r="V232" s="88">
        <v>100</v>
      </c>
      <c r="W232" s="89">
        <v>640</v>
      </c>
      <c r="X232" s="88">
        <v>87</v>
      </c>
      <c r="Y232" s="89">
        <v>591.6</v>
      </c>
      <c r="Z232" s="88">
        <v>100</v>
      </c>
      <c r="AA232" s="89">
        <v>740</v>
      </c>
      <c r="AB232" s="88">
        <v>95</v>
      </c>
      <c r="AC232" s="89">
        <v>760</v>
      </c>
      <c r="AD232" s="88"/>
      <c r="AE232" s="89">
        <v>0</v>
      </c>
      <c r="AF232" s="92">
        <v>2731.6</v>
      </c>
      <c r="AG232" s="93">
        <v>2731.6</v>
      </c>
      <c r="AH232" s="94">
        <v>2</v>
      </c>
      <c r="AI232" s="95">
        <f ca="1" t="shared" si="159"/>
        <v>0.8245108493138105</v>
      </c>
      <c r="AJ232" s="99">
        <f>IF(H232="","",IF(H232&lt;&gt;"CZ","NE",IF(AND(H232="CZ",H231="CZ"),AH232,IF(AND(H232="CZ",H231&lt;&gt;"CZ"),AH231,""))))</f>
        <v>2</v>
      </c>
      <c r="AK232" s="99"/>
      <c r="AN232" s="100">
        <f t="shared" si="160"/>
        <v>0</v>
      </c>
    </row>
    <row r="233" spans="1:40" s="97" customFormat="1" ht="15" customHeight="1">
      <c r="A233" s="81">
        <v>3</v>
      </c>
      <c r="B233" s="82">
        <v>151</v>
      </c>
      <c r="C233" s="83" t="s">
        <v>228</v>
      </c>
      <c r="D233" s="83" t="s">
        <v>229</v>
      </c>
      <c r="E233" s="82">
        <v>2003</v>
      </c>
      <c r="F233" s="84"/>
      <c r="G233" s="85" t="s">
        <v>212</v>
      </c>
      <c r="H233" s="86" t="s">
        <v>43</v>
      </c>
      <c r="I233" s="87">
        <v>0.5852200780063868</v>
      </c>
      <c r="J233" s="88"/>
      <c r="K233" s="89">
        <v>0</v>
      </c>
      <c r="L233" s="88"/>
      <c r="M233" s="89">
        <v>0</v>
      </c>
      <c r="N233" s="88"/>
      <c r="O233" s="89">
        <v>0</v>
      </c>
      <c r="P233" s="88"/>
      <c r="Q233" s="89">
        <v>0</v>
      </c>
      <c r="R233" s="88"/>
      <c r="S233" s="89">
        <v>0</v>
      </c>
      <c r="T233" s="81"/>
      <c r="U233" s="89">
        <v>0</v>
      </c>
      <c r="V233" s="88">
        <v>100</v>
      </c>
      <c r="W233" s="89">
        <v>640</v>
      </c>
      <c r="X233" s="88">
        <v>87</v>
      </c>
      <c r="Y233" s="89">
        <v>591.6</v>
      </c>
      <c r="Z233" s="88">
        <v>100</v>
      </c>
      <c r="AA233" s="89">
        <v>740</v>
      </c>
      <c r="AB233" s="88">
        <v>74</v>
      </c>
      <c r="AC233" s="89">
        <v>592</v>
      </c>
      <c r="AD233" s="88"/>
      <c r="AE233" s="89">
        <v>0</v>
      </c>
      <c r="AF233" s="92">
        <v>2563.6</v>
      </c>
      <c r="AG233" s="93">
        <v>2563.6</v>
      </c>
      <c r="AH233" s="94">
        <v>3</v>
      </c>
      <c r="AI233" s="95">
        <f ca="1" t="shared" si="159"/>
        <v>0.5191369773820043</v>
      </c>
      <c r="AJ233" s="99">
        <f>IF(H233="","",IF(H233&lt;&gt;"CZ","NE",IF(AND(H233="CZ",AF233&gt;0),A233-_xlfn.COUNTIFS($H$231:$H233,"&lt;&gt;CZ"),"")))</f>
        <v>3</v>
      </c>
      <c r="AK233" s="99"/>
      <c r="AN233" s="100">
        <f t="shared" si="160"/>
        <v>0</v>
      </c>
    </row>
    <row r="234" spans="1:40" s="97" customFormat="1" ht="15" customHeight="1">
      <c r="A234" s="81">
        <v>4</v>
      </c>
      <c r="B234" s="82">
        <v>154</v>
      </c>
      <c r="C234" s="83" t="s">
        <v>230</v>
      </c>
      <c r="D234" s="83" t="s">
        <v>199</v>
      </c>
      <c r="E234" s="82">
        <v>2004</v>
      </c>
      <c r="F234" s="84"/>
      <c r="G234" s="85" t="s">
        <v>46</v>
      </c>
      <c r="H234" s="86" t="s">
        <v>43</v>
      </c>
      <c r="I234" s="87">
        <v>0.07495418493635952</v>
      </c>
      <c r="J234" s="88"/>
      <c r="K234" s="89">
        <v>0</v>
      </c>
      <c r="L234" s="88"/>
      <c r="M234" s="89">
        <v>0</v>
      </c>
      <c r="N234" s="88"/>
      <c r="O234" s="89">
        <v>0</v>
      </c>
      <c r="P234" s="88"/>
      <c r="Q234" s="89">
        <v>0</v>
      </c>
      <c r="R234" s="88"/>
      <c r="S234" s="89">
        <v>0</v>
      </c>
      <c r="T234" s="81"/>
      <c r="U234" s="89">
        <v>0</v>
      </c>
      <c r="V234" s="88">
        <v>100</v>
      </c>
      <c r="W234" s="89">
        <v>640</v>
      </c>
      <c r="X234" s="88">
        <v>74</v>
      </c>
      <c r="Y234" s="89">
        <v>503.2</v>
      </c>
      <c r="Z234" s="88">
        <v>100</v>
      </c>
      <c r="AA234" s="89">
        <v>740</v>
      </c>
      <c r="AB234" s="88">
        <v>85</v>
      </c>
      <c r="AC234" s="89">
        <v>680</v>
      </c>
      <c r="AD234" s="88"/>
      <c r="AE234" s="89">
        <v>0</v>
      </c>
      <c r="AF234" s="92">
        <v>2563.2</v>
      </c>
      <c r="AG234" s="93">
        <v>2563.2</v>
      </c>
      <c r="AH234" s="94">
        <v>4</v>
      </c>
      <c r="AI234" s="95">
        <f ca="1" t="shared" si="159"/>
        <v>0.7529306893702596</v>
      </c>
      <c r="AJ234" s="101" t="e">
        <f aca="true" t="shared" si="161" ref="AJ234:AJ260">NA()</f>
        <v>#N/A</v>
      </c>
      <c r="AK234" s="99" t="e">
        <f aca="true" t="shared" si="162" ref="AK234:AK260">NA()</f>
        <v>#N/A</v>
      </c>
      <c r="AL234" s="97" t="e">
        <f aca="true" t="shared" si="163" ref="AL234:AL260">NA()</f>
        <v>#N/A</v>
      </c>
      <c r="AM234" s="97" t="e">
        <f aca="true" t="shared" si="164" ref="AM234:AM260">NA()</f>
        <v>#N/A</v>
      </c>
      <c r="AN234" s="100" t="e">
        <f t="shared" si="160"/>
        <v>#N/A</v>
      </c>
    </row>
    <row r="235" spans="1:40" s="97" customFormat="1" ht="15" customHeight="1">
      <c r="A235" s="81">
        <v>5</v>
      </c>
      <c r="B235" s="82">
        <v>158</v>
      </c>
      <c r="C235" s="83" t="s">
        <v>231</v>
      </c>
      <c r="D235" s="83" t="s">
        <v>157</v>
      </c>
      <c r="E235" s="82">
        <v>2003</v>
      </c>
      <c r="F235" s="84"/>
      <c r="G235" s="85" t="s">
        <v>42</v>
      </c>
      <c r="H235" s="86" t="s">
        <v>43</v>
      </c>
      <c r="I235" s="87">
        <v>0.2791300474200398</v>
      </c>
      <c r="J235" s="88"/>
      <c r="K235" s="89">
        <v>0</v>
      </c>
      <c r="L235" s="88"/>
      <c r="M235" s="89">
        <v>0</v>
      </c>
      <c r="N235" s="88"/>
      <c r="O235" s="89">
        <v>0</v>
      </c>
      <c r="P235" s="88"/>
      <c r="Q235" s="89">
        <v>0</v>
      </c>
      <c r="R235" s="88"/>
      <c r="S235" s="89">
        <v>0</v>
      </c>
      <c r="T235" s="81"/>
      <c r="U235" s="89">
        <v>0</v>
      </c>
      <c r="V235" s="88">
        <v>92</v>
      </c>
      <c r="W235" s="89">
        <v>588.8000000000001</v>
      </c>
      <c r="X235" s="88">
        <v>83</v>
      </c>
      <c r="Y235" s="89">
        <v>564.4</v>
      </c>
      <c r="Z235" s="88">
        <v>96</v>
      </c>
      <c r="AA235" s="89">
        <v>710.4000000000001</v>
      </c>
      <c r="AB235" s="88">
        <v>64</v>
      </c>
      <c r="AC235" s="89">
        <v>512</v>
      </c>
      <c r="AD235" s="88"/>
      <c r="AE235" s="89">
        <v>0</v>
      </c>
      <c r="AF235" s="92">
        <v>2375.6000000000004</v>
      </c>
      <c r="AG235" s="93">
        <v>2375.6000000000004</v>
      </c>
      <c r="AH235" s="94">
        <v>5</v>
      </c>
      <c r="AI235" s="95">
        <f ca="1" t="shared" si="159"/>
        <v>0.049997514579445124</v>
      </c>
      <c r="AJ235" s="101" t="e">
        <f t="shared" si="161"/>
        <v>#N/A</v>
      </c>
      <c r="AK235" s="99" t="e">
        <f t="shared" si="162"/>
        <v>#N/A</v>
      </c>
      <c r="AL235" s="97" t="e">
        <f t="shared" si="163"/>
        <v>#N/A</v>
      </c>
      <c r="AM235" s="97" t="e">
        <f t="shared" si="164"/>
        <v>#N/A</v>
      </c>
      <c r="AN235" s="100" t="e">
        <f t="shared" si="160"/>
        <v>#N/A</v>
      </c>
    </row>
    <row r="236" spans="1:40" s="97" customFormat="1" ht="15" customHeight="1">
      <c r="A236" s="81">
        <v>6</v>
      </c>
      <c r="B236" s="82">
        <v>157</v>
      </c>
      <c r="C236" s="83" t="s">
        <v>231</v>
      </c>
      <c r="D236" s="83" t="s">
        <v>232</v>
      </c>
      <c r="E236" s="82">
        <v>2003</v>
      </c>
      <c r="F236" s="84"/>
      <c r="G236" s="85" t="s">
        <v>42</v>
      </c>
      <c r="H236" s="86" t="s">
        <v>43</v>
      </c>
      <c r="I236" s="87">
        <v>0.059826703974977136</v>
      </c>
      <c r="J236" s="88"/>
      <c r="K236" s="89">
        <v>0</v>
      </c>
      <c r="L236" s="88"/>
      <c r="M236" s="89">
        <v>0</v>
      </c>
      <c r="N236" s="88"/>
      <c r="O236" s="89">
        <v>0</v>
      </c>
      <c r="P236" s="88"/>
      <c r="Q236" s="89">
        <v>0</v>
      </c>
      <c r="R236" s="88"/>
      <c r="S236" s="89">
        <v>0</v>
      </c>
      <c r="T236" s="81"/>
      <c r="U236" s="89">
        <v>0</v>
      </c>
      <c r="V236" s="88">
        <v>100</v>
      </c>
      <c r="W236" s="89">
        <v>640</v>
      </c>
      <c r="X236" s="88">
        <v>85</v>
      </c>
      <c r="Y236" s="89">
        <v>578</v>
      </c>
      <c r="Z236" s="88">
        <v>78</v>
      </c>
      <c r="AA236" s="89">
        <v>577.2</v>
      </c>
      <c r="AB236" s="88">
        <v>63</v>
      </c>
      <c r="AC236" s="89">
        <v>504</v>
      </c>
      <c r="AD236" s="88"/>
      <c r="AE236" s="89">
        <v>0</v>
      </c>
      <c r="AF236" s="92">
        <v>2299.2</v>
      </c>
      <c r="AG236" s="93">
        <v>2299.2</v>
      </c>
      <c r="AH236" s="94">
        <v>6</v>
      </c>
      <c r="AI236" s="95">
        <f ca="1" t="shared" si="159"/>
        <v>0.9655780442990363</v>
      </c>
      <c r="AJ236" s="101" t="e">
        <f t="shared" si="161"/>
        <v>#N/A</v>
      </c>
      <c r="AK236" s="99" t="e">
        <f t="shared" si="162"/>
        <v>#N/A</v>
      </c>
      <c r="AL236" s="97" t="e">
        <f t="shared" si="163"/>
        <v>#N/A</v>
      </c>
      <c r="AM236" s="97" t="e">
        <f t="shared" si="164"/>
        <v>#N/A</v>
      </c>
      <c r="AN236" s="100" t="e">
        <f t="shared" si="160"/>
        <v>#N/A</v>
      </c>
    </row>
    <row r="237" spans="1:40" s="97" customFormat="1" ht="15" customHeight="1">
      <c r="A237" s="81">
        <v>7</v>
      </c>
      <c r="B237" s="82">
        <v>174</v>
      </c>
      <c r="C237" s="83" t="s">
        <v>233</v>
      </c>
      <c r="D237" s="83" t="s">
        <v>234</v>
      </c>
      <c r="E237" s="82">
        <v>2003</v>
      </c>
      <c r="F237" s="84"/>
      <c r="G237" s="85" t="s">
        <v>104</v>
      </c>
      <c r="H237" s="86" t="s">
        <v>43</v>
      </c>
      <c r="I237" s="87">
        <v>0.6016941929701716</v>
      </c>
      <c r="J237" s="88"/>
      <c r="K237" s="89">
        <v>0</v>
      </c>
      <c r="L237" s="88"/>
      <c r="M237" s="89">
        <v>0</v>
      </c>
      <c r="N237" s="88"/>
      <c r="O237" s="89">
        <v>0</v>
      </c>
      <c r="P237" s="88"/>
      <c r="Q237" s="89">
        <v>0</v>
      </c>
      <c r="R237" s="88"/>
      <c r="S237" s="89">
        <v>0</v>
      </c>
      <c r="T237" s="81"/>
      <c r="U237" s="89">
        <v>0</v>
      </c>
      <c r="V237" s="88">
        <v>90</v>
      </c>
      <c r="W237" s="89">
        <v>576</v>
      </c>
      <c r="X237" s="88">
        <v>82</v>
      </c>
      <c r="Y237" s="89">
        <v>557.6</v>
      </c>
      <c r="Z237" s="88">
        <v>71</v>
      </c>
      <c r="AA237" s="89">
        <v>525.4</v>
      </c>
      <c r="AB237" s="88">
        <v>59</v>
      </c>
      <c r="AC237" s="89">
        <v>472</v>
      </c>
      <c r="AD237" s="88"/>
      <c r="AE237" s="89">
        <v>0</v>
      </c>
      <c r="AF237" s="92">
        <v>2131</v>
      </c>
      <c r="AG237" s="93">
        <v>2131</v>
      </c>
      <c r="AH237" s="94">
        <v>7</v>
      </c>
      <c r="AI237" s="95">
        <f ca="1" t="shared" si="159"/>
        <v>0.5674184046220034</v>
      </c>
      <c r="AJ237" s="101" t="e">
        <f t="shared" si="161"/>
        <v>#N/A</v>
      </c>
      <c r="AK237" s="99" t="e">
        <f t="shared" si="162"/>
        <v>#N/A</v>
      </c>
      <c r="AL237" s="97" t="e">
        <f t="shared" si="163"/>
        <v>#N/A</v>
      </c>
      <c r="AM237" s="97" t="e">
        <f t="shared" si="164"/>
        <v>#N/A</v>
      </c>
      <c r="AN237" s="100" t="e">
        <f t="shared" si="160"/>
        <v>#N/A</v>
      </c>
    </row>
    <row r="238" spans="1:40" s="97" customFormat="1" ht="15" customHeight="1">
      <c r="A238" s="81">
        <v>8</v>
      </c>
      <c r="B238" s="82">
        <v>179</v>
      </c>
      <c r="C238" s="83" t="s">
        <v>235</v>
      </c>
      <c r="D238" s="83" t="s">
        <v>236</v>
      </c>
      <c r="E238" s="82">
        <v>2004</v>
      </c>
      <c r="F238" s="84"/>
      <c r="G238" s="85" t="s">
        <v>104</v>
      </c>
      <c r="H238" s="86" t="s">
        <v>43</v>
      </c>
      <c r="I238" s="87">
        <v>0.46723591606132686</v>
      </c>
      <c r="J238" s="88"/>
      <c r="K238" s="89">
        <v>0</v>
      </c>
      <c r="L238" s="88"/>
      <c r="M238" s="89">
        <v>0</v>
      </c>
      <c r="N238" s="88"/>
      <c r="O238" s="89">
        <v>0</v>
      </c>
      <c r="P238" s="88"/>
      <c r="Q238" s="89">
        <v>0</v>
      </c>
      <c r="R238" s="88"/>
      <c r="S238" s="89">
        <v>0</v>
      </c>
      <c r="T238" s="81"/>
      <c r="U238" s="89">
        <v>0</v>
      </c>
      <c r="V238" s="88">
        <v>69</v>
      </c>
      <c r="W238" s="89">
        <v>441.6</v>
      </c>
      <c r="X238" s="88">
        <v>78</v>
      </c>
      <c r="Y238" s="89">
        <v>530.4</v>
      </c>
      <c r="Z238" s="88">
        <v>80</v>
      </c>
      <c r="AA238" s="89">
        <v>592</v>
      </c>
      <c r="AB238" s="88">
        <v>63</v>
      </c>
      <c r="AC238" s="89">
        <v>504</v>
      </c>
      <c r="AD238" s="88"/>
      <c r="AE238" s="89">
        <v>0</v>
      </c>
      <c r="AF238" s="92">
        <v>2068</v>
      </c>
      <c r="AG238" s="93">
        <v>2068</v>
      </c>
      <c r="AH238" s="94">
        <v>8</v>
      </c>
      <c r="AI238" s="95">
        <f ca="1" t="shared" si="159"/>
        <v>0.1351180742494762</v>
      </c>
      <c r="AJ238" s="101" t="e">
        <f t="shared" si="161"/>
        <v>#N/A</v>
      </c>
      <c r="AK238" s="99" t="e">
        <f t="shared" si="162"/>
        <v>#N/A</v>
      </c>
      <c r="AL238" s="97" t="e">
        <f t="shared" si="163"/>
        <v>#N/A</v>
      </c>
      <c r="AM238" s="97" t="e">
        <f t="shared" si="164"/>
        <v>#N/A</v>
      </c>
      <c r="AN238" s="100" t="e">
        <f t="shared" si="160"/>
        <v>#N/A</v>
      </c>
    </row>
    <row r="239" spans="1:40" s="97" customFormat="1" ht="15" customHeight="1">
      <c r="A239" s="81">
        <v>9</v>
      </c>
      <c r="B239" s="82">
        <v>153</v>
      </c>
      <c r="C239" s="83" t="s">
        <v>237</v>
      </c>
      <c r="D239" s="83" t="s">
        <v>238</v>
      </c>
      <c r="E239" s="82">
        <v>2004</v>
      </c>
      <c r="F239" s="84"/>
      <c r="G239" s="85" t="s">
        <v>239</v>
      </c>
      <c r="H239" s="86" t="s">
        <v>167</v>
      </c>
      <c r="I239" s="87">
        <v>0.20494079659692943</v>
      </c>
      <c r="J239" s="88"/>
      <c r="K239" s="89">
        <v>0</v>
      </c>
      <c r="L239" s="88"/>
      <c r="M239" s="89">
        <v>0</v>
      </c>
      <c r="N239" s="88"/>
      <c r="O239" s="89">
        <v>0</v>
      </c>
      <c r="P239" s="88"/>
      <c r="Q239" s="89">
        <v>0</v>
      </c>
      <c r="R239" s="88"/>
      <c r="S239" s="89">
        <v>0</v>
      </c>
      <c r="T239" s="81"/>
      <c r="U239" s="89">
        <v>0</v>
      </c>
      <c r="V239" s="88">
        <v>70</v>
      </c>
      <c r="W239" s="89">
        <v>448</v>
      </c>
      <c r="X239" s="88">
        <v>79</v>
      </c>
      <c r="Y239" s="89">
        <v>537.1999999999999</v>
      </c>
      <c r="Z239" s="88">
        <v>78</v>
      </c>
      <c r="AA239" s="89">
        <v>577.2</v>
      </c>
      <c r="AB239" s="88">
        <v>63</v>
      </c>
      <c r="AC239" s="89">
        <v>504</v>
      </c>
      <c r="AD239" s="88"/>
      <c r="AE239" s="89">
        <v>0</v>
      </c>
      <c r="AF239" s="92">
        <v>2066.4</v>
      </c>
      <c r="AG239" s="93">
        <v>2066.4</v>
      </c>
      <c r="AH239" s="94">
        <v>9</v>
      </c>
      <c r="AI239" s="95">
        <f ca="1" t="shared" si="159"/>
        <v>0.11774997063912451</v>
      </c>
      <c r="AJ239" s="101" t="e">
        <f t="shared" si="161"/>
        <v>#N/A</v>
      </c>
      <c r="AK239" s="99" t="e">
        <f t="shared" si="162"/>
        <v>#N/A</v>
      </c>
      <c r="AL239" s="97" t="e">
        <f t="shared" si="163"/>
        <v>#N/A</v>
      </c>
      <c r="AM239" s="97" t="e">
        <f t="shared" si="164"/>
        <v>#N/A</v>
      </c>
      <c r="AN239" s="100" t="e">
        <f t="shared" si="160"/>
        <v>#N/A</v>
      </c>
    </row>
    <row r="240" spans="1:40" s="97" customFormat="1" ht="15" customHeight="1" hidden="1">
      <c r="A240" s="81">
        <f aca="true" t="shared" si="165" ref="A240:A260">A239+1</f>
        <v>10</v>
      </c>
      <c r="B240" s="82" t="e">
        <f aca="true" t="shared" si="166" ref="B240:B260">NA()</f>
        <v>#N/A</v>
      </c>
      <c r="C240" s="83"/>
      <c r="D240" s="83"/>
      <c r="E240" s="82"/>
      <c r="F240" s="84"/>
      <c r="G240" s="85"/>
      <c r="H240" s="86"/>
      <c r="I240" s="87"/>
      <c r="J240" s="88"/>
      <c r="K240" s="89">
        <f aca="true" t="shared" si="167" ref="K240:K260">IF($C240="","",IF(J240&gt;0,J240*$K$3,0))</f>
        <v>0</v>
      </c>
      <c r="L240" s="88"/>
      <c r="M240" s="89">
        <f aca="true" t="shared" si="168" ref="M240:M260">IF($C240="","",IF(L240&gt;0,L240*$M$3,0))</f>
        <v>0</v>
      </c>
      <c r="N240" s="88"/>
      <c r="O240" s="89">
        <f aca="true" t="shared" si="169" ref="O240:O260">IF($C240="","",IF(N240&gt;0,N240*$O$3,0))</f>
        <v>0</v>
      </c>
      <c r="P240" s="88"/>
      <c r="Q240" s="89">
        <f aca="true" t="shared" si="170" ref="Q240:Q260">IF($C240="","",IF(P240&gt;0,P240*$Q$3,0))</f>
        <v>0</v>
      </c>
      <c r="R240" s="88"/>
      <c r="S240" s="89">
        <f aca="true" t="shared" si="171" ref="S240:S260">IF($C240="","",IF(R240&gt;0,R240*$S$3,0))</f>
        <v>0</v>
      </c>
      <c r="T240" s="81"/>
      <c r="U240" s="89">
        <f aca="true" t="shared" si="172" ref="U240:U260">IF($C240="","",IF(T240&gt;0,T240*$U$3,0))</f>
        <v>0</v>
      </c>
      <c r="V240" s="88"/>
      <c r="W240" s="89">
        <f aca="true" t="shared" si="173" ref="W240:W260">IF($C240="","",IF(V240&gt;0,V240*$W$3,0))</f>
        <v>0</v>
      </c>
      <c r="X240" s="88"/>
      <c r="Y240" s="89">
        <f aca="true" t="shared" si="174" ref="Y240:Y260">IF($C240="","",IF(X240&gt;0,X240*$Y$3,0))</f>
        <v>0</v>
      </c>
      <c r="Z240" s="88"/>
      <c r="AA240" s="89">
        <f aca="true" t="shared" si="175" ref="AA240:AA260">IF($C240="","",IF(Z240&gt;0,Z240*$AA$3,0))</f>
        <v>0</v>
      </c>
      <c r="AB240" s="88"/>
      <c r="AC240" s="89">
        <f aca="true" t="shared" si="176" ref="AC240:AC260">IF($C240="","",IF(AB240&gt;0,AB240*$AC$3,0))</f>
        <v>0</v>
      </c>
      <c r="AD240" s="88"/>
      <c r="AE240" s="89">
        <f aca="true" t="shared" si="177" ref="AE240:AE260">IF($C240="","",IF(AD240&gt;0,AD240*$AE$3,0))</f>
        <v>0</v>
      </c>
      <c r="AF240" s="92">
        <f aca="true" t="shared" si="178" ref="AF240:AF260">IF(H240="mimo soutěž",0.01,IF(C240="",0,IF(ISNUMBER(IF(COUNTIF($J$231:$J$260,"&gt;=0")=COUNTIF($C$231:$C$260,"&gt;"""),K240,0)+IF(COUNTIF($L$231:$L$260,"&gt;=0")=COUNTIF($C$231:$C$260,"&gt;"""),M240,0)+IF(COUNTIF($N$231:$N$260,"&gt;=0")=COUNTIF($C$231:$C$260,"&gt;"""),O240,0)+IF(COUNTIF($P$231:$P$260,"&gt;=0")=COUNTIF($C$231:$C$260,"&gt;"""),Q240,0)+IF(COUNTIF($R$231:$R$260,"&gt;=0")=COUNTIF($C$231:$C$260,"&gt;"""),S240,0)+IF(COUNTIF($T$231:$T$260,"&gt;=0")=COUNTIF($C$231:$C$260,"&gt;"""),U240,0)+IF(COUNTIF($V$231:$V$260,"&gt;=0")=COUNTIF($C$231:$C$260,"&gt;"""),W240,0)+IF(COUNTIF($X$231:$X$260,"&gt;=0")=COUNTIF($C$231:$C$260,"&gt;"""),Y240,0)+IF(COUNTIF($Z$231:$Z$260,"&gt;=0")=COUNTIF($C$231:$C$260,"&gt;"""),AA240,0)+IF(COUNTIF($AB$231:$AB$260,"&gt;=0")=COUNTIF($C$231:$C$260,"&gt;"""),AC240,0)+IF(COUNTIF($AD$231:$AD$260,"&gt;=0")=COUNTIF($C$231:$C$260,"&gt;"""),AE240,0)),IF(COUNTIF($J$231:$J$260,"&gt;=0")=COUNTIF($C$231:$C$260,"&gt;"""),K240,0)+IF(COUNTIF($L$231:$L$260,"&gt;=0")=COUNTIF($C$231:$C$260,"&gt;"""),M240,0)+IF(COUNTIF($N$231:$N$260,"&gt;=0")=COUNTIF($C$231:$C$260,"&gt;"""),O240,0)+IF(COUNTIF($P$231:$P$260,"&gt;=0")=COUNTIF($C$231:$C$260,"&gt;"""),Q240,0)+IF(COUNTIF($R$231:$R$260,"&gt;=0")=COUNTIF($C$231:$C$260,"&gt;"""),S240,0)+IF(COUNTIF($T$231:$T$260,"&gt;=0")=COUNTIF($C$231:$C$260,"&gt;"""),U240,0)+IF(COUNTIF($V$231:$V$260,"&gt;=0")=COUNTIF($C$231:$C$260,"&gt;"""),W240,0)+IF(COUNTIF($X$231:$X$260,"&gt;=0")=COUNTIF($C$231:$C$260,"&gt;"""),Y240,0)+IF(COUNTIF($Z$231:$Z$260,"&gt;=0")=COUNTIF($C$231:$C$260,"&gt;"""),AA240,0)+IF(COUNTIF($AB$231:$AB$260,"&gt;=0")=COUNTIF($C$231:$C$260,"&gt;"""),AC240,0)+IF(COUNTIF($AD$231:$AD$260,"&gt;=0")=COUNTIF($C$231:$C$260,"&gt;"""),AE240,0),"")))</f>
        <v>0</v>
      </c>
      <c r="AG240" s="93">
        <f aca="true" t="shared" si="179" ref="AG240:AG260">IF(SUMIF(AE240,"&gt;0")+SUMIF(AC240,"&gt;0")+SUMIF(AA240,"&gt;0")+SUMIF(Y240,"&gt;0")+SUMIF(W240,"&gt;0")+SUMIF(U240,"&gt;0")+SUMIF(S240,"&gt;0")+SUMIF(Q240,"&gt;0")+SUMIF(O240,"&gt;0")+SUMIF(M240,"&gt;0")+SUMIF(K240,"&gt;0")&gt;0,SUMIF(AE240,"&gt;0")+SUMIF(AC240,"&gt;0")+SUMIF(AA240,"&gt;0")+SUMIF(Y240,"&gt;0")+SUMIF(W240,"&gt;0")+SUMIF(U240,"&gt;0")+SUMIF(S240,"&gt;0")+SUMIF(Q240,"&gt;0")+SUMIF(O240,"&gt;0")+SUMIF(M240,"&gt;0")+SUMIF(K240,"&gt;0"),"")</f>
        <v>0</v>
      </c>
      <c r="AH240" s="94">
        <f aca="true" t="shared" si="180" ref="AH240:AH260">IF(AG240="","",IF(H240="mimo soutěž","X",IF(AND(AG240&gt;0,AG240&lt;&gt;AG239,AG240&lt;&gt;AG241),A240,IF(AND(AG240&gt;0,AG240=AG239,AG240&lt;&gt;AG238,AG240&lt;&gt;AG241),A239&amp;$AI$5&amp;A240,IF(AND(AG240&gt;0,AG240&lt;&gt;AG239,AG240=AG241,AG240&lt;&gt;AG242),A240&amp;$AI$5&amp;A241,IF(AND(AG240&gt;0,AG240=AG238,AG240&lt;&gt;AG237,AG240&lt;&gt;AG241),A238&amp;$AI$5&amp;A240,IF(AND(AG240&gt;0,AG240=AG239,AG240&lt;&gt;AG238,AG240=AG241,AG240&lt;&gt;AG242),A239&amp;$AI$5&amp;A241,IF(AND(AG240&gt;0,AG240&lt;&gt;AG239,AG240=AG242,AG240&lt;&gt;AG243),A240&amp;$AI$5&amp;A242,IF(AND(AG240&gt;0,AG240=AG237,AG240&lt;&gt;AG236,AG240&lt;&gt;AG241),A237&amp;$AI$5&amp;A240,IF(AND(AG240&gt;0,AG240=AG238,AG240&lt;&gt;AG237,AG240=AG241,AG240&lt;&gt;AG242),A238&amp;$AI$5&amp;A241,IF(AND(AG240&gt;0,AG240=AG239,AG240&lt;&gt;AG238,AG240=AG242,AG240&lt;&gt;AG243),A239&amp;$AI$5&amp;A242,IF(AND(AG240&gt;0,AG240&lt;&gt;AG239,AG240=AG243,AG240&lt;&gt;AG244),A240&amp;$AI$5&amp;A243,IF(AND(AG240&gt;0,AG240=AG236,AG240&lt;&gt;AG235,AG240&lt;&gt;AG241),A236&amp;$AI$5&amp;A240,IF(AND(AG240&gt;0,AG240=AG237,AG240&lt;&gt;AG236,AG240=AG241,AG240&lt;&gt;AG242),A237&amp;$AI$5&amp;A241,IF(AND(AG240&gt;0,AG240=AG238,AG240&lt;&gt;AG237,AG240=AG242,AG240&lt;&gt;AG243),A238&amp;$AI$5&amp;A242,IF(AND(AG240&gt;0,AG240=AG239,AG240&lt;&gt;AG238,AG240=AG243,AG240&lt;&gt;AG244),A239&amp;$AI$5&amp;A243,IF(AND(AG240&gt;0,AG240&lt;&gt;AG239,AG240=AG244,AG240&lt;&gt;AG245),A240&amp;$AI$5&amp;A244,"")))))))))))))))))</f>
        <v>0</v>
      </c>
      <c r="AI240" s="95">
        <f ca="1" t="shared" si="159"/>
        <v>0</v>
      </c>
      <c r="AJ240" s="101" t="e">
        <f t="shared" si="161"/>
        <v>#N/A</v>
      </c>
      <c r="AK240" s="99" t="e">
        <f t="shared" si="162"/>
        <v>#N/A</v>
      </c>
      <c r="AL240" s="97" t="e">
        <f t="shared" si="163"/>
        <v>#N/A</v>
      </c>
      <c r="AM240" s="97" t="e">
        <f t="shared" si="164"/>
        <v>#N/A</v>
      </c>
      <c r="AN240" s="100" t="e">
        <f t="shared" si="160"/>
        <v>#N/A</v>
      </c>
    </row>
    <row r="241" spans="1:40" s="97" customFormat="1" ht="15" customHeight="1" hidden="1">
      <c r="A241" s="81">
        <f t="shared" si="165"/>
        <v>11</v>
      </c>
      <c r="B241" s="82" t="e">
        <f t="shared" si="166"/>
        <v>#N/A</v>
      </c>
      <c r="C241" s="83"/>
      <c r="D241" s="83"/>
      <c r="E241" s="82"/>
      <c r="F241" s="84"/>
      <c r="G241" s="85"/>
      <c r="H241" s="86"/>
      <c r="I241" s="87"/>
      <c r="J241" s="88"/>
      <c r="K241" s="89">
        <f t="shared" si="167"/>
        <v>0</v>
      </c>
      <c r="L241" s="88"/>
      <c r="M241" s="89">
        <f t="shared" si="168"/>
        <v>0</v>
      </c>
      <c r="N241" s="88"/>
      <c r="O241" s="89">
        <f t="shared" si="169"/>
        <v>0</v>
      </c>
      <c r="P241" s="88"/>
      <c r="Q241" s="89">
        <f t="shared" si="170"/>
        <v>0</v>
      </c>
      <c r="R241" s="88"/>
      <c r="S241" s="89">
        <f t="shared" si="171"/>
        <v>0</v>
      </c>
      <c r="T241" s="81"/>
      <c r="U241" s="89">
        <f t="shared" si="172"/>
        <v>0</v>
      </c>
      <c r="V241" s="88"/>
      <c r="W241" s="89">
        <f t="shared" si="173"/>
        <v>0</v>
      </c>
      <c r="X241" s="88"/>
      <c r="Y241" s="89">
        <f t="shared" si="174"/>
        <v>0</v>
      </c>
      <c r="Z241" s="88"/>
      <c r="AA241" s="89">
        <f t="shared" si="175"/>
        <v>0</v>
      </c>
      <c r="AB241" s="88"/>
      <c r="AC241" s="89">
        <f t="shared" si="176"/>
        <v>0</v>
      </c>
      <c r="AD241" s="88"/>
      <c r="AE241" s="89">
        <f t="shared" si="177"/>
        <v>0</v>
      </c>
      <c r="AF241" s="92">
        <f t="shared" si="178"/>
        <v>0</v>
      </c>
      <c r="AG241" s="93">
        <f t="shared" si="179"/>
        <v>0</v>
      </c>
      <c r="AH241" s="94">
        <f t="shared" si="180"/>
        <v>0</v>
      </c>
      <c r="AI241" s="95">
        <f ca="1" t="shared" si="159"/>
        <v>0</v>
      </c>
      <c r="AJ241" s="99" t="e">
        <f t="shared" si="161"/>
        <v>#N/A</v>
      </c>
      <c r="AK241" s="99" t="e">
        <f t="shared" si="162"/>
        <v>#N/A</v>
      </c>
      <c r="AL241" s="97" t="e">
        <f t="shared" si="163"/>
        <v>#N/A</v>
      </c>
      <c r="AM241" s="97" t="e">
        <f t="shared" si="164"/>
        <v>#N/A</v>
      </c>
      <c r="AN241" s="100" t="e">
        <f t="shared" si="160"/>
        <v>#N/A</v>
      </c>
    </row>
    <row r="242" spans="1:40" s="97" customFormat="1" ht="15" customHeight="1" hidden="1">
      <c r="A242" s="81">
        <f t="shared" si="165"/>
        <v>12</v>
      </c>
      <c r="B242" s="82" t="e">
        <f t="shared" si="166"/>
        <v>#N/A</v>
      </c>
      <c r="C242" s="83"/>
      <c r="D242" s="83"/>
      <c r="E242" s="82"/>
      <c r="F242" s="84"/>
      <c r="G242" s="85"/>
      <c r="H242" s="86"/>
      <c r="I242" s="87"/>
      <c r="J242" s="88"/>
      <c r="K242" s="89">
        <f t="shared" si="167"/>
        <v>0</v>
      </c>
      <c r="L242" s="88"/>
      <c r="M242" s="89">
        <f t="shared" si="168"/>
        <v>0</v>
      </c>
      <c r="N242" s="88"/>
      <c r="O242" s="89">
        <f t="shared" si="169"/>
        <v>0</v>
      </c>
      <c r="P242" s="88"/>
      <c r="Q242" s="89">
        <f t="shared" si="170"/>
        <v>0</v>
      </c>
      <c r="R242" s="88"/>
      <c r="S242" s="89">
        <f t="shared" si="171"/>
        <v>0</v>
      </c>
      <c r="T242" s="81"/>
      <c r="U242" s="89">
        <f t="shared" si="172"/>
        <v>0</v>
      </c>
      <c r="V242" s="88"/>
      <c r="W242" s="89">
        <f t="shared" si="173"/>
        <v>0</v>
      </c>
      <c r="X242" s="88"/>
      <c r="Y242" s="89">
        <f t="shared" si="174"/>
        <v>0</v>
      </c>
      <c r="Z242" s="88"/>
      <c r="AA242" s="89">
        <f t="shared" si="175"/>
        <v>0</v>
      </c>
      <c r="AB242" s="88"/>
      <c r="AC242" s="89">
        <f t="shared" si="176"/>
        <v>0</v>
      </c>
      <c r="AD242" s="88"/>
      <c r="AE242" s="89">
        <f t="shared" si="177"/>
        <v>0</v>
      </c>
      <c r="AF242" s="92">
        <f t="shared" si="178"/>
        <v>0</v>
      </c>
      <c r="AG242" s="93">
        <f t="shared" si="179"/>
        <v>0</v>
      </c>
      <c r="AH242" s="94">
        <f t="shared" si="180"/>
        <v>0</v>
      </c>
      <c r="AI242" s="95">
        <f ca="1" t="shared" si="159"/>
        <v>0</v>
      </c>
      <c r="AJ242" s="99" t="e">
        <f t="shared" si="161"/>
        <v>#N/A</v>
      </c>
      <c r="AK242" s="99" t="e">
        <f t="shared" si="162"/>
        <v>#N/A</v>
      </c>
      <c r="AL242" s="97" t="e">
        <f t="shared" si="163"/>
        <v>#N/A</v>
      </c>
      <c r="AM242" s="97" t="e">
        <f t="shared" si="164"/>
        <v>#N/A</v>
      </c>
      <c r="AN242" s="100" t="e">
        <f t="shared" si="160"/>
        <v>#N/A</v>
      </c>
    </row>
    <row r="243" spans="1:40" s="97" customFormat="1" ht="15" customHeight="1" hidden="1">
      <c r="A243" s="81">
        <f t="shared" si="165"/>
        <v>13</v>
      </c>
      <c r="B243" s="82" t="e">
        <f t="shared" si="166"/>
        <v>#N/A</v>
      </c>
      <c r="C243" s="83"/>
      <c r="D243" s="83"/>
      <c r="E243" s="82"/>
      <c r="F243" s="84"/>
      <c r="G243" s="85"/>
      <c r="H243" s="86"/>
      <c r="I243" s="87"/>
      <c r="J243" s="88"/>
      <c r="K243" s="89">
        <f t="shared" si="167"/>
        <v>0</v>
      </c>
      <c r="L243" s="88"/>
      <c r="M243" s="89">
        <f t="shared" si="168"/>
        <v>0</v>
      </c>
      <c r="N243" s="88"/>
      <c r="O243" s="89">
        <f t="shared" si="169"/>
        <v>0</v>
      </c>
      <c r="P243" s="88"/>
      <c r="Q243" s="89">
        <f t="shared" si="170"/>
        <v>0</v>
      </c>
      <c r="R243" s="88"/>
      <c r="S243" s="89">
        <f t="shared" si="171"/>
        <v>0</v>
      </c>
      <c r="T243" s="81"/>
      <c r="U243" s="89">
        <f t="shared" si="172"/>
        <v>0</v>
      </c>
      <c r="V243" s="88"/>
      <c r="W243" s="89">
        <f t="shared" si="173"/>
        <v>0</v>
      </c>
      <c r="X243" s="88"/>
      <c r="Y243" s="89">
        <f t="shared" si="174"/>
        <v>0</v>
      </c>
      <c r="Z243" s="88"/>
      <c r="AA243" s="89">
        <f t="shared" si="175"/>
        <v>0</v>
      </c>
      <c r="AB243" s="88"/>
      <c r="AC243" s="89">
        <f t="shared" si="176"/>
        <v>0</v>
      </c>
      <c r="AD243" s="88"/>
      <c r="AE243" s="89">
        <f t="shared" si="177"/>
        <v>0</v>
      </c>
      <c r="AF243" s="92">
        <f t="shared" si="178"/>
        <v>0</v>
      </c>
      <c r="AG243" s="93">
        <f t="shared" si="179"/>
        <v>0</v>
      </c>
      <c r="AH243" s="94">
        <f t="shared" si="180"/>
        <v>0</v>
      </c>
      <c r="AI243" s="95">
        <f ca="1" t="shared" si="159"/>
        <v>0</v>
      </c>
      <c r="AJ243" s="99" t="e">
        <f t="shared" si="161"/>
        <v>#N/A</v>
      </c>
      <c r="AK243" s="99" t="e">
        <f t="shared" si="162"/>
        <v>#N/A</v>
      </c>
      <c r="AL243" s="97" t="e">
        <f t="shared" si="163"/>
        <v>#N/A</v>
      </c>
      <c r="AM243" s="97" t="e">
        <f t="shared" si="164"/>
        <v>#N/A</v>
      </c>
      <c r="AN243" s="100" t="e">
        <f t="shared" si="160"/>
        <v>#N/A</v>
      </c>
    </row>
    <row r="244" spans="1:40" s="97" customFormat="1" ht="15" customHeight="1" hidden="1">
      <c r="A244" s="81">
        <f t="shared" si="165"/>
        <v>14</v>
      </c>
      <c r="B244" s="82" t="e">
        <f t="shared" si="166"/>
        <v>#N/A</v>
      </c>
      <c r="C244" s="83"/>
      <c r="D244" s="83"/>
      <c r="E244" s="82"/>
      <c r="F244" s="84"/>
      <c r="G244" s="85"/>
      <c r="H244" s="86"/>
      <c r="I244" s="87"/>
      <c r="J244" s="88"/>
      <c r="K244" s="89">
        <f t="shared" si="167"/>
        <v>0</v>
      </c>
      <c r="L244" s="88"/>
      <c r="M244" s="89">
        <f t="shared" si="168"/>
        <v>0</v>
      </c>
      <c r="N244" s="88"/>
      <c r="O244" s="89">
        <f t="shared" si="169"/>
        <v>0</v>
      </c>
      <c r="P244" s="88"/>
      <c r="Q244" s="89">
        <f t="shared" si="170"/>
        <v>0</v>
      </c>
      <c r="R244" s="88"/>
      <c r="S244" s="89">
        <f t="shared" si="171"/>
        <v>0</v>
      </c>
      <c r="T244" s="81"/>
      <c r="U244" s="89">
        <f t="shared" si="172"/>
        <v>0</v>
      </c>
      <c r="V244" s="88"/>
      <c r="W244" s="89">
        <f t="shared" si="173"/>
        <v>0</v>
      </c>
      <c r="X244" s="88"/>
      <c r="Y244" s="89">
        <f t="shared" si="174"/>
        <v>0</v>
      </c>
      <c r="Z244" s="88"/>
      <c r="AA244" s="89">
        <f t="shared" si="175"/>
        <v>0</v>
      </c>
      <c r="AB244" s="88"/>
      <c r="AC244" s="89">
        <f t="shared" si="176"/>
        <v>0</v>
      </c>
      <c r="AD244" s="88"/>
      <c r="AE244" s="89">
        <f t="shared" si="177"/>
        <v>0</v>
      </c>
      <c r="AF244" s="92">
        <f t="shared" si="178"/>
        <v>0</v>
      </c>
      <c r="AG244" s="93">
        <f t="shared" si="179"/>
        <v>0</v>
      </c>
      <c r="AH244" s="94">
        <f t="shared" si="180"/>
        <v>0</v>
      </c>
      <c r="AI244" s="95">
        <f ca="1" t="shared" si="159"/>
        <v>0</v>
      </c>
      <c r="AJ244" s="99" t="e">
        <f t="shared" si="161"/>
        <v>#N/A</v>
      </c>
      <c r="AK244" s="99" t="e">
        <f t="shared" si="162"/>
        <v>#N/A</v>
      </c>
      <c r="AL244" s="97" t="e">
        <f t="shared" si="163"/>
        <v>#N/A</v>
      </c>
      <c r="AM244" s="97" t="e">
        <f t="shared" si="164"/>
        <v>#N/A</v>
      </c>
      <c r="AN244" s="100" t="e">
        <f t="shared" si="160"/>
        <v>#N/A</v>
      </c>
    </row>
    <row r="245" spans="1:40" s="97" customFormat="1" ht="15" customHeight="1" hidden="1">
      <c r="A245" s="81">
        <f t="shared" si="165"/>
        <v>15</v>
      </c>
      <c r="B245" s="82" t="e">
        <f t="shared" si="166"/>
        <v>#N/A</v>
      </c>
      <c r="C245" s="83"/>
      <c r="D245" s="83"/>
      <c r="E245" s="82"/>
      <c r="F245" s="84"/>
      <c r="G245" s="85"/>
      <c r="H245" s="86"/>
      <c r="I245" s="87"/>
      <c r="J245" s="88"/>
      <c r="K245" s="89">
        <f t="shared" si="167"/>
        <v>0</v>
      </c>
      <c r="L245" s="88"/>
      <c r="M245" s="89">
        <f t="shared" si="168"/>
        <v>0</v>
      </c>
      <c r="N245" s="88"/>
      <c r="O245" s="89">
        <f t="shared" si="169"/>
        <v>0</v>
      </c>
      <c r="P245" s="88"/>
      <c r="Q245" s="89">
        <f t="shared" si="170"/>
        <v>0</v>
      </c>
      <c r="R245" s="88"/>
      <c r="S245" s="89">
        <f t="shared" si="171"/>
        <v>0</v>
      </c>
      <c r="T245" s="81"/>
      <c r="U245" s="89">
        <f t="shared" si="172"/>
        <v>0</v>
      </c>
      <c r="V245" s="88"/>
      <c r="W245" s="89">
        <f t="shared" si="173"/>
        <v>0</v>
      </c>
      <c r="X245" s="88"/>
      <c r="Y245" s="89">
        <f t="shared" si="174"/>
        <v>0</v>
      </c>
      <c r="Z245" s="88"/>
      <c r="AA245" s="89">
        <f t="shared" si="175"/>
        <v>0</v>
      </c>
      <c r="AB245" s="88"/>
      <c r="AC245" s="89">
        <f t="shared" si="176"/>
        <v>0</v>
      </c>
      <c r="AD245" s="88"/>
      <c r="AE245" s="89">
        <f t="shared" si="177"/>
        <v>0</v>
      </c>
      <c r="AF245" s="92">
        <f t="shared" si="178"/>
        <v>0</v>
      </c>
      <c r="AG245" s="93">
        <f t="shared" si="179"/>
        <v>0</v>
      </c>
      <c r="AH245" s="94">
        <f t="shared" si="180"/>
        <v>0</v>
      </c>
      <c r="AI245" s="95">
        <f ca="1" t="shared" si="159"/>
        <v>0</v>
      </c>
      <c r="AJ245" s="99" t="e">
        <f t="shared" si="161"/>
        <v>#N/A</v>
      </c>
      <c r="AK245" s="99" t="e">
        <f t="shared" si="162"/>
        <v>#N/A</v>
      </c>
      <c r="AL245" s="97" t="e">
        <f t="shared" si="163"/>
        <v>#N/A</v>
      </c>
      <c r="AM245" s="97" t="e">
        <f t="shared" si="164"/>
        <v>#N/A</v>
      </c>
      <c r="AN245" s="100" t="e">
        <f t="shared" si="160"/>
        <v>#N/A</v>
      </c>
    </row>
    <row r="246" spans="1:40" s="97" customFormat="1" ht="15" customHeight="1" hidden="1">
      <c r="A246" s="81">
        <f t="shared" si="165"/>
        <v>16</v>
      </c>
      <c r="B246" s="82" t="e">
        <f t="shared" si="166"/>
        <v>#N/A</v>
      </c>
      <c r="C246" s="83"/>
      <c r="D246" s="83"/>
      <c r="E246" s="82"/>
      <c r="F246" s="84"/>
      <c r="G246" s="85"/>
      <c r="H246" s="86"/>
      <c r="I246" s="87"/>
      <c r="J246" s="88"/>
      <c r="K246" s="89">
        <f t="shared" si="167"/>
        <v>0</v>
      </c>
      <c r="L246" s="88"/>
      <c r="M246" s="89">
        <f t="shared" si="168"/>
        <v>0</v>
      </c>
      <c r="N246" s="88"/>
      <c r="O246" s="89">
        <f t="shared" si="169"/>
        <v>0</v>
      </c>
      <c r="P246" s="88"/>
      <c r="Q246" s="89">
        <f t="shared" si="170"/>
        <v>0</v>
      </c>
      <c r="R246" s="88"/>
      <c r="S246" s="89">
        <f t="shared" si="171"/>
        <v>0</v>
      </c>
      <c r="T246" s="81"/>
      <c r="U246" s="89">
        <f t="shared" si="172"/>
        <v>0</v>
      </c>
      <c r="V246" s="88"/>
      <c r="W246" s="89">
        <f t="shared" si="173"/>
        <v>0</v>
      </c>
      <c r="X246" s="88"/>
      <c r="Y246" s="89">
        <f t="shared" si="174"/>
        <v>0</v>
      </c>
      <c r="Z246" s="88"/>
      <c r="AA246" s="89">
        <f t="shared" si="175"/>
        <v>0</v>
      </c>
      <c r="AB246" s="88"/>
      <c r="AC246" s="89">
        <f t="shared" si="176"/>
        <v>0</v>
      </c>
      <c r="AD246" s="88"/>
      <c r="AE246" s="89">
        <f t="shared" si="177"/>
        <v>0</v>
      </c>
      <c r="AF246" s="92">
        <f t="shared" si="178"/>
        <v>0</v>
      </c>
      <c r="AG246" s="93">
        <f t="shared" si="179"/>
        <v>0</v>
      </c>
      <c r="AH246" s="94">
        <f t="shared" si="180"/>
        <v>0</v>
      </c>
      <c r="AI246" s="95">
        <f ca="1" t="shared" si="159"/>
        <v>0</v>
      </c>
      <c r="AJ246" s="99" t="e">
        <f t="shared" si="161"/>
        <v>#N/A</v>
      </c>
      <c r="AK246" s="99" t="e">
        <f t="shared" si="162"/>
        <v>#N/A</v>
      </c>
      <c r="AL246" s="97" t="e">
        <f t="shared" si="163"/>
        <v>#N/A</v>
      </c>
      <c r="AM246" s="97" t="e">
        <f t="shared" si="164"/>
        <v>#N/A</v>
      </c>
      <c r="AN246" s="100" t="e">
        <f t="shared" si="160"/>
        <v>#N/A</v>
      </c>
    </row>
    <row r="247" spans="1:40" s="97" customFormat="1" ht="15" customHeight="1" hidden="1">
      <c r="A247" s="81">
        <f t="shared" si="165"/>
        <v>17</v>
      </c>
      <c r="B247" s="82" t="e">
        <f t="shared" si="166"/>
        <v>#N/A</v>
      </c>
      <c r="C247" s="83"/>
      <c r="D247" s="83"/>
      <c r="E247" s="82"/>
      <c r="F247" s="84"/>
      <c r="G247" s="85"/>
      <c r="H247" s="86"/>
      <c r="I247" s="87"/>
      <c r="J247" s="88"/>
      <c r="K247" s="89">
        <f t="shared" si="167"/>
        <v>0</v>
      </c>
      <c r="L247" s="88"/>
      <c r="M247" s="89">
        <f t="shared" si="168"/>
        <v>0</v>
      </c>
      <c r="N247" s="88"/>
      <c r="O247" s="89">
        <f t="shared" si="169"/>
        <v>0</v>
      </c>
      <c r="P247" s="88"/>
      <c r="Q247" s="89">
        <f t="shared" si="170"/>
        <v>0</v>
      </c>
      <c r="R247" s="88"/>
      <c r="S247" s="89">
        <f t="shared" si="171"/>
        <v>0</v>
      </c>
      <c r="T247" s="81"/>
      <c r="U247" s="89">
        <f t="shared" si="172"/>
        <v>0</v>
      </c>
      <c r="V247" s="88"/>
      <c r="W247" s="89">
        <f t="shared" si="173"/>
        <v>0</v>
      </c>
      <c r="X247" s="88"/>
      <c r="Y247" s="89">
        <f t="shared" si="174"/>
        <v>0</v>
      </c>
      <c r="Z247" s="88"/>
      <c r="AA247" s="89">
        <f t="shared" si="175"/>
        <v>0</v>
      </c>
      <c r="AB247" s="88"/>
      <c r="AC247" s="89">
        <f t="shared" si="176"/>
        <v>0</v>
      </c>
      <c r="AD247" s="88"/>
      <c r="AE247" s="89">
        <f t="shared" si="177"/>
        <v>0</v>
      </c>
      <c r="AF247" s="92">
        <f t="shared" si="178"/>
        <v>0</v>
      </c>
      <c r="AG247" s="93">
        <f t="shared" si="179"/>
        <v>0</v>
      </c>
      <c r="AH247" s="94">
        <f t="shared" si="180"/>
        <v>0</v>
      </c>
      <c r="AI247" s="95">
        <f ca="1" t="shared" si="159"/>
        <v>0</v>
      </c>
      <c r="AJ247" s="99" t="e">
        <f t="shared" si="161"/>
        <v>#N/A</v>
      </c>
      <c r="AK247" s="99" t="e">
        <f t="shared" si="162"/>
        <v>#N/A</v>
      </c>
      <c r="AL247" s="97" t="e">
        <f t="shared" si="163"/>
        <v>#N/A</v>
      </c>
      <c r="AM247" s="97" t="e">
        <f t="shared" si="164"/>
        <v>#N/A</v>
      </c>
      <c r="AN247" s="100" t="e">
        <f t="shared" si="160"/>
        <v>#N/A</v>
      </c>
    </row>
    <row r="248" spans="1:40" s="97" customFormat="1" ht="15" customHeight="1" hidden="1">
      <c r="A248" s="81">
        <f t="shared" si="165"/>
        <v>18</v>
      </c>
      <c r="B248" s="82" t="e">
        <f t="shared" si="166"/>
        <v>#N/A</v>
      </c>
      <c r="C248" s="83"/>
      <c r="D248" s="83"/>
      <c r="E248" s="82"/>
      <c r="F248" s="84"/>
      <c r="G248" s="85"/>
      <c r="H248" s="86"/>
      <c r="I248" s="87"/>
      <c r="J248" s="88"/>
      <c r="K248" s="89">
        <f t="shared" si="167"/>
        <v>0</v>
      </c>
      <c r="L248" s="88"/>
      <c r="M248" s="89">
        <f t="shared" si="168"/>
        <v>0</v>
      </c>
      <c r="N248" s="88"/>
      <c r="O248" s="89">
        <f t="shared" si="169"/>
        <v>0</v>
      </c>
      <c r="P248" s="88"/>
      <c r="Q248" s="89">
        <f t="shared" si="170"/>
        <v>0</v>
      </c>
      <c r="R248" s="88"/>
      <c r="S248" s="89">
        <f t="shared" si="171"/>
        <v>0</v>
      </c>
      <c r="T248" s="81"/>
      <c r="U248" s="89">
        <f t="shared" si="172"/>
        <v>0</v>
      </c>
      <c r="V248" s="88"/>
      <c r="W248" s="89">
        <f t="shared" si="173"/>
        <v>0</v>
      </c>
      <c r="X248" s="88"/>
      <c r="Y248" s="89">
        <f t="shared" si="174"/>
        <v>0</v>
      </c>
      <c r="Z248" s="88"/>
      <c r="AA248" s="89">
        <f t="shared" si="175"/>
        <v>0</v>
      </c>
      <c r="AB248" s="88"/>
      <c r="AC248" s="89">
        <f t="shared" si="176"/>
        <v>0</v>
      </c>
      <c r="AD248" s="88"/>
      <c r="AE248" s="89">
        <f t="shared" si="177"/>
        <v>0</v>
      </c>
      <c r="AF248" s="92">
        <f t="shared" si="178"/>
        <v>0</v>
      </c>
      <c r="AG248" s="93">
        <f t="shared" si="179"/>
        <v>0</v>
      </c>
      <c r="AH248" s="94">
        <f t="shared" si="180"/>
        <v>0</v>
      </c>
      <c r="AI248" s="95">
        <f ca="1" t="shared" si="159"/>
        <v>0</v>
      </c>
      <c r="AJ248" s="99" t="e">
        <f t="shared" si="161"/>
        <v>#N/A</v>
      </c>
      <c r="AK248" s="99" t="e">
        <f t="shared" si="162"/>
        <v>#N/A</v>
      </c>
      <c r="AL248" s="97" t="e">
        <f t="shared" si="163"/>
        <v>#N/A</v>
      </c>
      <c r="AM248" s="97" t="e">
        <f t="shared" si="164"/>
        <v>#N/A</v>
      </c>
      <c r="AN248" s="100" t="e">
        <f t="shared" si="160"/>
        <v>#N/A</v>
      </c>
    </row>
    <row r="249" spans="1:40" s="97" customFormat="1" ht="15" customHeight="1" hidden="1">
      <c r="A249" s="81">
        <f t="shared" si="165"/>
        <v>19</v>
      </c>
      <c r="B249" s="82" t="e">
        <f t="shared" si="166"/>
        <v>#N/A</v>
      </c>
      <c r="C249" s="83"/>
      <c r="D249" s="83"/>
      <c r="E249" s="82"/>
      <c r="F249" s="84"/>
      <c r="G249" s="85"/>
      <c r="H249" s="86"/>
      <c r="I249" s="87"/>
      <c r="J249" s="88"/>
      <c r="K249" s="89">
        <f t="shared" si="167"/>
        <v>0</v>
      </c>
      <c r="L249" s="88"/>
      <c r="M249" s="89">
        <f t="shared" si="168"/>
        <v>0</v>
      </c>
      <c r="N249" s="88"/>
      <c r="O249" s="89">
        <f t="shared" si="169"/>
        <v>0</v>
      </c>
      <c r="P249" s="88"/>
      <c r="Q249" s="89">
        <f t="shared" si="170"/>
        <v>0</v>
      </c>
      <c r="R249" s="88"/>
      <c r="S249" s="89">
        <f t="shared" si="171"/>
        <v>0</v>
      </c>
      <c r="T249" s="81"/>
      <c r="U249" s="89">
        <f t="shared" si="172"/>
        <v>0</v>
      </c>
      <c r="V249" s="88"/>
      <c r="W249" s="89">
        <f t="shared" si="173"/>
        <v>0</v>
      </c>
      <c r="X249" s="88"/>
      <c r="Y249" s="89">
        <f t="shared" si="174"/>
        <v>0</v>
      </c>
      <c r="Z249" s="88"/>
      <c r="AA249" s="89">
        <f t="shared" si="175"/>
        <v>0</v>
      </c>
      <c r="AB249" s="88"/>
      <c r="AC249" s="89">
        <f t="shared" si="176"/>
        <v>0</v>
      </c>
      <c r="AD249" s="88"/>
      <c r="AE249" s="89">
        <f t="shared" si="177"/>
        <v>0</v>
      </c>
      <c r="AF249" s="92">
        <f t="shared" si="178"/>
        <v>0</v>
      </c>
      <c r="AG249" s="93">
        <f t="shared" si="179"/>
        <v>0</v>
      </c>
      <c r="AH249" s="94">
        <f t="shared" si="180"/>
        <v>0</v>
      </c>
      <c r="AI249" s="95">
        <f ca="1" t="shared" si="159"/>
        <v>0</v>
      </c>
      <c r="AJ249" s="99" t="e">
        <f t="shared" si="161"/>
        <v>#N/A</v>
      </c>
      <c r="AK249" s="99" t="e">
        <f t="shared" si="162"/>
        <v>#N/A</v>
      </c>
      <c r="AL249" s="97" t="e">
        <f t="shared" si="163"/>
        <v>#N/A</v>
      </c>
      <c r="AM249" s="97" t="e">
        <f t="shared" si="164"/>
        <v>#N/A</v>
      </c>
      <c r="AN249" s="100" t="e">
        <f t="shared" si="160"/>
        <v>#N/A</v>
      </c>
    </row>
    <row r="250" spans="1:40" s="97" customFormat="1" ht="15" customHeight="1" hidden="1">
      <c r="A250" s="81">
        <f t="shared" si="165"/>
        <v>20</v>
      </c>
      <c r="B250" s="82" t="e">
        <f t="shared" si="166"/>
        <v>#N/A</v>
      </c>
      <c r="C250" s="83"/>
      <c r="D250" s="83"/>
      <c r="E250" s="82"/>
      <c r="F250" s="84"/>
      <c r="G250" s="85"/>
      <c r="H250" s="86"/>
      <c r="I250" s="87"/>
      <c r="J250" s="88"/>
      <c r="K250" s="89">
        <f t="shared" si="167"/>
        <v>0</v>
      </c>
      <c r="L250" s="88"/>
      <c r="M250" s="89">
        <f t="shared" si="168"/>
        <v>0</v>
      </c>
      <c r="N250" s="88"/>
      <c r="O250" s="89">
        <f t="shared" si="169"/>
        <v>0</v>
      </c>
      <c r="P250" s="88"/>
      <c r="Q250" s="89">
        <f t="shared" si="170"/>
        <v>0</v>
      </c>
      <c r="R250" s="88"/>
      <c r="S250" s="89">
        <f t="shared" si="171"/>
        <v>0</v>
      </c>
      <c r="T250" s="81"/>
      <c r="U250" s="89">
        <f t="shared" si="172"/>
        <v>0</v>
      </c>
      <c r="V250" s="88"/>
      <c r="W250" s="89">
        <f t="shared" si="173"/>
        <v>0</v>
      </c>
      <c r="X250" s="88"/>
      <c r="Y250" s="89">
        <f t="shared" si="174"/>
        <v>0</v>
      </c>
      <c r="Z250" s="88"/>
      <c r="AA250" s="89">
        <f t="shared" si="175"/>
        <v>0</v>
      </c>
      <c r="AB250" s="88"/>
      <c r="AC250" s="89">
        <f t="shared" si="176"/>
        <v>0</v>
      </c>
      <c r="AD250" s="88"/>
      <c r="AE250" s="89">
        <f t="shared" si="177"/>
        <v>0</v>
      </c>
      <c r="AF250" s="92">
        <f t="shared" si="178"/>
        <v>0</v>
      </c>
      <c r="AG250" s="93">
        <f t="shared" si="179"/>
        <v>0</v>
      </c>
      <c r="AH250" s="94">
        <f t="shared" si="180"/>
        <v>0</v>
      </c>
      <c r="AI250" s="95">
        <f ca="1" t="shared" si="159"/>
        <v>0</v>
      </c>
      <c r="AJ250" s="99" t="e">
        <f t="shared" si="161"/>
        <v>#N/A</v>
      </c>
      <c r="AK250" s="99" t="e">
        <f t="shared" si="162"/>
        <v>#N/A</v>
      </c>
      <c r="AL250" s="97" t="e">
        <f t="shared" si="163"/>
        <v>#N/A</v>
      </c>
      <c r="AM250" s="97" t="e">
        <f t="shared" si="164"/>
        <v>#N/A</v>
      </c>
      <c r="AN250" s="100" t="e">
        <f t="shared" si="160"/>
        <v>#N/A</v>
      </c>
    </row>
    <row r="251" spans="1:40" s="97" customFormat="1" ht="15" customHeight="1" hidden="1">
      <c r="A251" s="81">
        <f t="shared" si="165"/>
        <v>21</v>
      </c>
      <c r="B251" s="82" t="e">
        <f t="shared" si="166"/>
        <v>#N/A</v>
      </c>
      <c r="C251" s="83"/>
      <c r="D251" s="83"/>
      <c r="E251" s="82"/>
      <c r="F251" s="84"/>
      <c r="G251" s="85"/>
      <c r="H251" s="86"/>
      <c r="I251" s="87"/>
      <c r="J251" s="88"/>
      <c r="K251" s="89">
        <f t="shared" si="167"/>
        <v>0</v>
      </c>
      <c r="L251" s="88"/>
      <c r="M251" s="89">
        <f t="shared" si="168"/>
        <v>0</v>
      </c>
      <c r="N251" s="88"/>
      <c r="O251" s="89">
        <f t="shared" si="169"/>
        <v>0</v>
      </c>
      <c r="P251" s="88"/>
      <c r="Q251" s="89">
        <f t="shared" si="170"/>
        <v>0</v>
      </c>
      <c r="R251" s="88"/>
      <c r="S251" s="89">
        <f t="shared" si="171"/>
        <v>0</v>
      </c>
      <c r="T251" s="81"/>
      <c r="U251" s="89">
        <f t="shared" si="172"/>
        <v>0</v>
      </c>
      <c r="V251" s="88"/>
      <c r="W251" s="89">
        <f t="shared" si="173"/>
        <v>0</v>
      </c>
      <c r="X251" s="88"/>
      <c r="Y251" s="89">
        <f t="shared" si="174"/>
        <v>0</v>
      </c>
      <c r="Z251" s="88"/>
      <c r="AA251" s="89">
        <f t="shared" si="175"/>
        <v>0</v>
      </c>
      <c r="AB251" s="88"/>
      <c r="AC251" s="89">
        <f t="shared" si="176"/>
        <v>0</v>
      </c>
      <c r="AD251" s="88"/>
      <c r="AE251" s="89">
        <f t="shared" si="177"/>
        <v>0</v>
      </c>
      <c r="AF251" s="92">
        <f t="shared" si="178"/>
        <v>0</v>
      </c>
      <c r="AG251" s="93">
        <f t="shared" si="179"/>
        <v>0</v>
      </c>
      <c r="AH251" s="94">
        <f t="shared" si="180"/>
        <v>0</v>
      </c>
      <c r="AI251" s="95">
        <f ca="1" t="shared" si="159"/>
        <v>0</v>
      </c>
      <c r="AJ251" s="99" t="e">
        <f t="shared" si="161"/>
        <v>#N/A</v>
      </c>
      <c r="AK251" s="99" t="e">
        <f t="shared" si="162"/>
        <v>#N/A</v>
      </c>
      <c r="AL251" s="97" t="e">
        <f t="shared" si="163"/>
        <v>#N/A</v>
      </c>
      <c r="AM251" s="97" t="e">
        <f t="shared" si="164"/>
        <v>#N/A</v>
      </c>
      <c r="AN251" s="100" t="e">
        <f t="shared" si="160"/>
        <v>#N/A</v>
      </c>
    </row>
    <row r="252" spans="1:40" s="97" customFormat="1" ht="15" customHeight="1" hidden="1">
      <c r="A252" s="81">
        <f t="shared" si="165"/>
        <v>22</v>
      </c>
      <c r="B252" s="82" t="e">
        <f t="shared" si="166"/>
        <v>#N/A</v>
      </c>
      <c r="C252" s="83"/>
      <c r="D252" s="83"/>
      <c r="E252" s="82"/>
      <c r="F252" s="84"/>
      <c r="G252" s="85"/>
      <c r="H252" s="86"/>
      <c r="I252" s="87"/>
      <c r="J252" s="88"/>
      <c r="K252" s="89">
        <f t="shared" si="167"/>
        <v>0</v>
      </c>
      <c r="L252" s="88"/>
      <c r="M252" s="89">
        <f t="shared" si="168"/>
        <v>0</v>
      </c>
      <c r="N252" s="88"/>
      <c r="O252" s="89">
        <f t="shared" si="169"/>
        <v>0</v>
      </c>
      <c r="P252" s="88"/>
      <c r="Q252" s="89">
        <f t="shared" si="170"/>
        <v>0</v>
      </c>
      <c r="R252" s="88"/>
      <c r="S252" s="89">
        <f t="shared" si="171"/>
        <v>0</v>
      </c>
      <c r="T252" s="81"/>
      <c r="U252" s="89">
        <f t="shared" si="172"/>
        <v>0</v>
      </c>
      <c r="V252" s="88"/>
      <c r="W252" s="89">
        <f t="shared" si="173"/>
        <v>0</v>
      </c>
      <c r="X252" s="88"/>
      <c r="Y252" s="89">
        <f t="shared" si="174"/>
        <v>0</v>
      </c>
      <c r="Z252" s="88"/>
      <c r="AA252" s="89">
        <f t="shared" si="175"/>
        <v>0</v>
      </c>
      <c r="AB252" s="88"/>
      <c r="AC252" s="89">
        <f t="shared" si="176"/>
        <v>0</v>
      </c>
      <c r="AD252" s="88"/>
      <c r="AE252" s="89">
        <f t="shared" si="177"/>
        <v>0</v>
      </c>
      <c r="AF252" s="92">
        <f t="shared" si="178"/>
        <v>0</v>
      </c>
      <c r="AG252" s="93">
        <f t="shared" si="179"/>
        <v>0</v>
      </c>
      <c r="AH252" s="94">
        <f t="shared" si="180"/>
        <v>0</v>
      </c>
      <c r="AI252" s="95">
        <f ca="1" t="shared" si="159"/>
        <v>0</v>
      </c>
      <c r="AJ252" s="99" t="e">
        <f t="shared" si="161"/>
        <v>#N/A</v>
      </c>
      <c r="AK252" s="99" t="e">
        <f t="shared" si="162"/>
        <v>#N/A</v>
      </c>
      <c r="AL252" s="97" t="e">
        <f t="shared" si="163"/>
        <v>#N/A</v>
      </c>
      <c r="AM252" s="97" t="e">
        <f t="shared" si="164"/>
        <v>#N/A</v>
      </c>
      <c r="AN252" s="100" t="e">
        <f t="shared" si="160"/>
        <v>#N/A</v>
      </c>
    </row>
    <row r="253" spans="1:40" s="97" customFormat="1" ht="15" customHeight="1" hidden="1">
      <c r="A253" s="81">
        <f t="shared" si="165"/>
        <v>23</v>
      </c>
      <c r="B253" s="82" t="e">
        <f t="shared" si="166"/>
        <v>#N/A</v>
      </c>
      <c r="C253" s="83"/>
      <c r="D253" s="83"/>
      <c r="E253" s="82"/>
      <c r="F253" s="84"/>
      <c r="G253" s="85"/>
      <c r="H253" s="86"/>
      <c r="I253" s="87"/>
      <c r="J253" s="88"/>
      <c r="K253" s="89">
        <f t="shared" si="167"/>
        <v>0</v>
      </c>
      <c r="L253" s="88"/>
      <c r="M253" s="89">
        <f t="shared" si="168"/>
        <v>0</v>
      </c>
      <c r="N253" s="88"/>
      <c r="O253" s="89">
        <f t="shared" si="169"/>
        <v>0</v>
      </c>
      <c r="P253" s="88"/>
      <c r="Q253" s="89">
        <f t="shared" si="170"/>
        <v>0</v>
      </c>
      <c r="R253" s="88"/>
      <c r="S253" s="89">
        <f t="shared" si="171"/>
        <v>0</v>
      </c>
      <c r="T253" s="81"/>
      <c r="U253" s="89">
        <f t="shared" si="172"/>
        <v>0</v>
      </c>
      <c r="V253" s="88"/>
      <c r="W253" s="89">
        <f t="shared" si="173"/>
        <v>0</v>
      </c>
      <c r="X253" s="88"/>
      <c r="Y253" s="89">
        <f t="shared" si="174"/>
        <v>0</v>
      </c>
      <c r="Z253" s="88"/>
      <c r="AA253" s="89">
        <f t="shared" si="175"/>
        <v>0</v>
      </c>
      <c r="AB253" s="88"/>
      <c r="AC253" s="89">
        <f t="shared" si="176"/>
        <v>0</v>
      </c>
      <c r="AD253" s="88"/>
      <c r="AE253" s="89">
        <f t="shared" si="177"/>
        <v>0</v>
      </c>
      <c r="AF253" s="92">
        <f t="shared" si="178"/>
        <v>0</v>
      </c>
      <c r="AG253" s="93">
        <f t="shared" si="179"/>
        <v>0</v>
      </c>
      <c r="AH253" s="94">
        <f t="shared" si="180"/>
        <v>0</v>
      </c>
      <c r="AI253" s="95">
        <f ca="1" t="shared" si="159"/>
        <v>0</v>
      </c>
      <c r="AJ253" s="99" t="e">
        <f t="shared" si="161"/>
        <v>#N/A</v>
      </c>
      <c r="AK253" s="99" t="e">
        <f t="shared" si="162"/>
        <v>#N/A</v>
      </c>
      <c r="AL253" s="97" t="e">
        <f t="shared" si="163"/>
        <v>#N/A</v>
      </c>
      <c r="AM253" s="97" t="e">
        <f t="shared" si="164"/>
        <v>#N/A</v>
      </c>
      <c r="AN253" s="100" t="e">
        <f t="shared" si="160"/>
        <v>#N/A</v>
      </c>
    </row>
    <row r="254" spans="1:40" s="97" customFormat="1" ht="15" customHeight="1" hidden="1">
      <c r="A254" s="81">
        <f t="shared" si="165"/>
        <v>24</v>
      </c>
      <c r="B254" s="82" t="e">
        <f t="shared" si="166"/>
        <v>#N/A</v>
      </c>
      <c r="C254" s="83"/>
      <c r="D254" s="83"/>
      <c r="E254" s="82"/>
      <c r="F254" s="84"/>
      <c r="G254" s="85"/>
      <c r="H254" s="86"/>
      <c r="I254" s="87"/>
      <c r="J254" s="88"/>
      <c r="K254" s="89">
        <f t="shared" si="167"/>
        <v>0</v>
      </c>
      <c r="L254" s="88"/>
      <c r="M254" s="89">
        <f t="shared" si="168"/>
        <v>0</v>
      </c>
      <c r="N254" s="88"/>
      <c r="O254" s="89">
        <f t="shared" si="169"/>
        <v>0</v>
      </c>
      <c r="P254" s="88"/>
      <c r="Q254" s="89">
        <f t="shared" si="170"/>
        <v>0</v>
      </c>
      <c r="R254" s="88"/>
      <c r="S254" s="89">
        <f t="shared" si="171"/>
        <v>0</v>
      </c>
      <c r="T254" s="81"/>
      <c r="U254" s="89">
        <f t="shared" si="172"/>
        <v>0</v>
      </c>
      <c r="V254" s="88"/>
      <c r="W254" s="89">
        <f t="shared" si="173"/>
        <v>0</v>
      </c>
      <c r="X254" s="88"/>
      <c r="Y254" s="89">
        <f t="shared" si="174"/>
        <v>0</v>
      </c>
      <c r="Z254" s="88"/>
      <c r="AA254" s="89">
        <f t="shared" si="175"/>
        <v>0</v>
      </c>
      <c r="AB254" s="88"/>
      <c r="AC254" s="89">
        <f t="shared" si="176"/>
        <v>0</v>
      </c>
      <c r="AD254" s="88"/>
      <c r="AE254" s="89">
        <f t="shared" si="177"/>
        <v>0</v>
      </c>
      <c r="AF254" s="92">
        <f t="shared" si="178"/>
        <v>0</v>
      </c>
      <c r="AG254" s="93">
        <f t="shared" si="179"/>
        <v>0</v>
      </c>
      <c r="AH254" s="94">
        <f t="shared" si="180"/>
        <v>0</v>
      </c>
      <c r="AI254" s="95">
        <f ca="1" t="shared" si="159"/>
        <v>0</v>
      </c>
      <c r="AJ254" s="99" t="e">
        <f t="shared" si="161"/>
        <v>#N/A</v>
      </c>
      <c r="AK254" s="99" t="e">
        <f t="shared" si="162"/>
        <v>#N/A</v>
      </c>
      <c r="AL254" s="97" t="e">
        <f t="shared" si="163"/>
        <v>#N/A</v>
      </c>
      <c r="AM254" s="97" t="e">
        <f t="shared" si="164"/>
        <v>#N/A</v>
      </c>
      <c r="AN254" s="100" t="e">
        <f t="shared" si="160"/>
        <v>#N/A</v>
      </c>
    </row>
    <row r="255" spans="1:40" s="97" customFormat="1" ht="15" customHeight="1" hidden="1">
      <c r="A255" s="81">
        <f t="shared" si="165"/>
        <v>25</v>
      </c>
      <c r="B255" s="82" t="e">
        <f t="shared" si="166"/>
        <v>#N/A</v>
      </c>
      <c r="C255" s="83"/>
      <c r="D255" s="83"/>
      <c r="E255" s="82"/>
      <c r="F255" s="84"/>
      <c r="G255" s="85"/>
      <c r="H255" s="86"/>
      <c r="I255" s="87"/>
      <c r="J255" s="88"/>
      <c r="K255" s="89">
        <f t="shared" si="167"/>
        <v>0</v>
      </c>
      <c r="L255" s="88"/>
      <c r="M255" s="89">
        <f t="shared" si="168"/>
        <v>0</v>
      </c>
      <c r="N255" s="88"/>
      <c r="O255" s="89">
        <f t="shared" si="169"/>
        <v>0</v>
      </c>
      <c r="P255" s="88"/>
      <c r="Q255" s="89">
        <f t="shared" si="170"/>
        <v>0</v>
      </c>
      <c r="R255" s="88"/>
      <c r="S255" s="89">
        <f t="shared" si="171"/>
        <v>0</v>
      </c>
      <c r="T255" s="81"/>
      <c r="U255" s="89">
        <f t="shared" si="172"/>
        <v>0</v>
      </c>
      <c r="V255" s="88"/>
      <c r="W255" s="89">
        <f t="shared" si="173"/>
        <v>0</v>
      </c>
      <c r="X255" s="88"/>
      <c r="Y255" s="89">
        <f t="shared" si="174"/>
        <v>0</v>
      </c>
      <c r="Z255" s="88"/>
      <c r="AA255" s="89">
        <f t="shared" si="175"/>
        <v>0</v>
      </c>
      <c r="AB255" s="88"/>
      <c r="AC255" s="89">
        <f t="shared" si="176"/>
        <v>0</v>
      </c>
      <c r="AD255" s="88"/>
      <c r="AE255" s="89">
        <f t="shared" si="177"/>
        <v>0</v>
      </c>
      <c r="AF255" s="92">
        <f t="shared" si="178"/>
        <v>0</v>
      </c>
      <c r="AG255" s="93">
        <f t="shared" si="179"/>
        <v>0</v>
      </c>
      <c r="AH255" s="94">
        <f t="shared" si="180"/>
        <v>0</v>
      </c>
      <c r="AI255" s="95">
        <f ca="1" t="shared" si="159"/>
        <v>0</v>
      </c>
      <c r="AJ255" s="99" t="e">
        <f t="shared" si="161"/>
        <v>#N/A</v>
      </c>
      <c r="AK255" s="99" t="e">
        <f t="shared" si="162"/>
        <v>#N/A</v>
      </c>
      <c r="AL255" s="97" t="e">
        <f t="shared" si="163"/>
        <v>#N/A</v>
      </c>
      <c r="AM255" s="97" t="e">
        <f t="shared" si="164"/>
        <v>#N/A</v>
      </c>
      <c r="AN255" s="100" t="e">
        <f t="shared" si="160"/>
        <v>#N/A</v>
      </c>
    </row>
    <row r="256" spans="1:40" s="97" customFormat="1" ht="15" customHeight="1" hidden="1">
      <c r="A256" s="81">
        <f t="shared" si="165"/>
        <v>26</v>
      </c>
      <c r="B256" s="82" t="e">
        <f t="shared" si="166"/>
        <v>#N/A</v>
      </c>
      <c r="C256" s="83"/>
      <c r="D256" s="83"/>
      <c r="E256" s="82"/>
      <c r="F256" s="84"/>
      <c r="G256" s="85"/>
      <c r="H256" s="86"/>
      <c r="I256" s="87"/>
      <c r="J256" s="88"/>
      <c r="K256" s="89">
        <f t="shared" si="167"/>
        <v>0</v>
      </c>
      <c r="L256" s="88"/>
      <c r="M256" s="89">
        <f t="shared" si="168"/>
        <v>0</v>
      </c>
      <c r="N256" s="88"/>
      <c r="O256" s="89">
        <f t="shared" si="169"/>
        <v>0</v>
      </c>
      <c r="P256" s="88"/>
      <c r="Q256" s="89">
        <f t="shared" si="170"/>
        <v>0</v>
      </c>
      <c r="R256" s="88"/>
      <c r="S256" s="89">
        <f t="shared" si="171"/>
        <v>0</v>
      </c>
      <c r="T256" s="81"/>
      <c r="U256" s="89">
        <f t="shared" si="172"/>
        <v>0</v>
      </c>
      <c r="V256" s="88"/>
      <c r="W256" s="89">
        <f t="shared" si="173"/>
        <v>0</v>
      </c>
      <c r="X256" s="88"/>
      <c r="Y256" s="89">
        <f t="shared" si="174"/>
        <v>0</v>
      </c>
      <c r="Z256" s="88"/>
      <c r="AA256" s="89">
        <f t="shared" si="175"/>
        <v>0</v>
      </c>
      <c r="AB256" s="88"/>
      <c r="AC256" s="89">
        <f t="shared" si="176"/>
        <v>0</v>
      </c>
      <c r="AD256" s="88"/>
      <c r="AE256" s="89">
        <f t="shared" si="177"/>
        <v>0</v>
      </c>
      <c r="AF256" s="92">
        <f t="shared" si="178"/>
        <v>0</v>
      </c>
      <c r="AG256" s="93">
        <f t="shared" si="179"/>
        <v>0</v>
      </c>
      <c r="AH256" s="94">
        <f t="shared" si="180"/>
        <v>0</v>
      </c>
      <c r="AI256" s="95">
        <f ca="1" t="shared" si="159"/>
        <v>0</v>
      </c>
      <c r="AJ256" s="99" t="e">
        <f t="shared" si="161"/>
        <v>#N/A</v>
      </c>
      <c r="AK256" s="99" t="e">
        <f t="shared" si="162"/>
        <v>#N/A</v>
      </c>
      <c r="AL256" s="97" t="e">
        <f t="shared" si="163"/>
        <v>#N/A</v>
      </c>
      <c r="AM256" s="97" t="e">
        <f t="shared" si="164"/>
        <v>#N/A</v>
      </c>
      <c r="AN256" s="100" t="e">
        <f t="shared" si="160"/>
        <v>#N/A</v>
      </c>
    </row>
    <row r="257" spans="1:40" s="97" customFormat="1" ht="15" customHeight="1" hidden="1">
      <c r="A257" s="81">
        <f t="shared" si="165"/>
        <v>27</v>
      </c>
      <c r="B257" s="82" t="e">
        <f t="shared" si="166"/>
        <v>#N/A</v>
      </c>
      <c r="C257" s="83"/>
      <c r="D257" s="83"/>
      <c r="E257" s="82"/>
      <c r="F257" s="84"/>
      <c r="G257" s="85"/>
      <c r="H257" s="86"/>
      <c r="I257" s="87"/>
      <c r="J257" s="88"/>
      <c r="K257" s="89">
        <f t="shared" si="167"/>
        <v>0</v>
      </c>
      <c r="L257" s="88"/>
      <c r="M257" s="89">
        <f t="shared" si="168"/>
        <v>0</v>
      </c>
      <c r="N257" s="88"/>
      <c r="O257" s="89">
        <f t="shared" si="169"/>
        <v>0</v>
      </c>
      <c r="P257" s="88"/>
      <c r="Q257" s="89">
        <f t="shared" si="170"/>
        <v>0</v>
      </c>
      <c r="R257" s="88"/>
      <c r="S257" s="89">
        <f t="shared" si="171"/>
        <v>0</v>
      </c>
      <c r="T257" s="81"/>
      <c r="U257" s="89">
        <f t="shared" si="172"/>
        <v>0</v>
      </c>
      <c r="V257" s="88"/>
      <c r="W257" s="89">
        <f t="shared" si="173"/>
        <v>0</v>
      </c>
      <c r="X257" s="88"/>
      <c r="Y257" s="89">
        <f t="shared" si="174"/>
        <v>0</v>
      </c>
      <c r="Z257" s="88"/>
      <c r="AA257" s="89">
        <f t="shared" si="175"/>
        <v>0</v>
      </c>
      <c r="AB257" s="88"/>
      <c r="AC257" s="89">
        <f t="shared" si="176"/>
        <v>0</v>
      </c>
      <c r="AD257" s="88"/>
      <c r="AE257" s="89">
        <f t="shared" si="177"/>
        <v>0</v>
      </c>
      <c r="AF257" s="92">
        <f t="shared" si="178"/>
        <v>0</v>
      </c>
      <c r="AG257" s="93">
        <f t="shared" si="179"/>
        <v>0</v>
      </c>
      <c r="AH257" s="94">
        <f t="shared" si="180"/>
        <v>0</v>
      </c>
      <c r="AI257" s="95">
        <f ca="1" t="shared" si="159"/>
        <v>0</v>
      </c>
      <c r="AJ257" s="99" t="e">
        <f t="shared" si="161"/>
        <v>#N/A</v>
      </c>
      <c r="AK257" s="99" t="e">
        <f t="shared" si="162"/>
        <v>#N/A</v>
      </c>
      <c r="AL257" s="97" t="e">
        <f t="shared" si="163"/>
        <v>#N/A</v>
      </c>
      <c r="AM257" s="97" t="e">
        <f t="shared" si="164"/>
        <v>#N/A</v>
      </c>
      <c r="AN257" s="100" t="e">
        <f t="shared" si="160"/>
        <v>#N/A</v>
      </c>
    </row>
    <row r="258" spans="1:40" s="97" customFormat="1" ht="15" customHeight="1" hidden="1">
      <c r="A258" s="81">
        <f t="shared" si="165"/>
        <v>28</v>
      </c>
      <c r="B258" s="82" t="e">
        <f t="shared" si="166"/>
        <v>#N/A</v>
      </c>
      <c r="C258" s="83"/>
      <c r="D258" s="83"/>
      <c r="E258" s="82"/>
      <c r="F258" s="84"/>
      <c r="G258" s="85"/>
      <c r="H258" s="86"/>
      <c r="I258" s="87"/>
      <c r="J258" s="88"/>
      <c r="K258" s="89">
        <f t="shared" si="167"/>
        <v>0</v>
      </c>
      <c r="L258" s="88"/>
      <c r="M258" s="89">
        <f t="shared" si="168"/>
        <v>0</v>
      </c>
      <c r="N258" s="88"/>
      <c r="O258" s="89">
        <f t="shared" si="169"/>
        <v>0</v>
      </c>
      <c r="P258" s="88"/>
      <c r="Q258" s="89">
        <f t="shared" si="170"/>
        <v>0</v>
      </c>
      <c r="R258" s="88"/>
      <c r="S258" s="89">
        <f t="shared" si="171"/>
        <v>0</v>
      </c>
      <c r="T258" s="81"/>
      <c r="U258" s="89">
        <f t="shared" si="172"/>
        <v>0</v>
      </c>
      <c r="V258" s="88"/>
      <c r="W258" s="89">
        <f t="shared" si="173"/>
        <v>0</v>
      </c>
      <c r="X258" s="88"/>
      <c r="Y258" s="89">
        <f t="shared" si="174"/>
        <v>0</v>
      </c>
      <c r="Z258" s="88"/>
      <c r="AA258" s="89">
        <f t="shared" si="175"/>
        <v>0</v>
      </c>
      <c r="AB258" s="88"/>
      <c r="AC258" s="89">
        <f t="shared" si="176"/>
        <v>0</v>
      </c>
      <c r="AD258" s="88"/>
      <c r="AE258" s="89">
        <f t="shared" si="177"/>
        <v>0</v>
      </c>
      <c r="AF258" s="92">
        <f t="shared" si="178"/>
        <v>0</v>
      </c>
      <c r="AG258" s="93">
        <f t="shared" si="179"/>
        <v>0</v>
      </c>
      <c r="AH258" s="94">
        <f t="shared" si="180"/>
        <v>0</v>
      </c>
      <c r="AI258" s="95">
        <f ca="1" t="shared" si="159"/>
        <v>0</v>
      </c>
      <c r="AJ258" s="99" t="e">
        <f t="shared" si="161"/>
        <v>#N/A</v>
      </c>
      <c r="AK258" s="99" t="e">
        <f t="shared" si="162"/>
        <v>#N/A</v>
      </c>
      <c r="AL258" s="97" t="e">
        <f t="shared" si="163"/>
        <v>#N/A</v>
      </c>
      <c r="AM258" s="97" t="e">
        <f t="shared" si="164"/>
        <v>#N/A</v>
      </c>
      <c r="AN258" s="100" t="e">
        <f t="shared" si="160"/>
        <v>#N/A</v>
      </c>
    </row>
    <row r="259" spans="1:40" s="97" customFormat="1" ht="15" customHeight="1" hidden="1">
      <c r="A259" s="81">
        <f t="shared" si="165"/>
        <v>29</v>
      </c>
      <c r="B259" s="82" t="e">
        <f t="shared" si="166"/>
        <v>#N/A</v>
      </c>
      <c r="C259" s="83"/>
      <c r="D259" s="83"/>
      <c r="E259" s="82"/>
      <c r="F259" s="84"/>
      <c r="G259" s="85"/>
      <c r="H259" s="86"/>
      <c r="I259" s="87"/>
      <c r="J259" s="88"/>
      <c r="K259" s="89">
        <f t="shared" si="167"/>
        <v>0</v>
      </c>
      <c r="L259" s="88"/>
      <c r="M259" s="89">
        <f t="shared" si="168"/>
        <v>0</v>
      </c>
      <c r="N259" s="88"/>
      <c r="O259" s="89">
        <f t="shared" si="169"/>
        <v>0</v>
      </c>
      <c r="P259" s="88"/>
      <c r="Q259" s="89">
        <f t="shared" si="170"/>
        <v>0</v>
      </c>
      <c r="R259" s="88"/>
      <c r="S259" s="89">
        <f t="shared" si="171"/>
        <v>0</v>
      </c>
      <c r="T259" s="81"/>
      <c r="U259" s="89">
        <f t="shared" si="172"/>
        <v>0</v>
      </c>
      <c r="V259" s="88"/>
      <c r="W259" s="89">
        <f t="shared" si="173"/>
        <v>0</v>
      </c>
      <c r="X259" s="88"/>
      <c r="Y259" s="89">
        <f t="shared" si="174"/>
        <v>0</v>
      </c>
      <c r="Z259" s="88"/>
      <c r="AA259" s="89">
        <f t="shared" si="175"/>
        <v>0</v>
      </c>
      <c r="AB259" s="88"/>
      <c r="AC259" s="89">
        <f t="shared" si="176"/>
        <v>0</v>
      </c>
      <c r="AD259" s="88"/>
      <c r="AE259" s="89">
        <f t="shared" si="177"/>
        <v>0</v>
      </c>
      <c r="AF259" s="92">
        <f t="shared" si="178"/>
        <v>0</v>
      </c>
      <c r="AG259" s="93">
        <f t="shared" si="179"/>
        <v>0</v>
      </c>
      <c r="AH259" s="94">
        <f t="shared" si="180"/>
        <v>0</v>
      </c>
      <c r="AI259" s="95">
        <f ca="1" t="shared" si="159"/>
        <v>0</v>
      </c>
      <c r="AJ259" s="99" t="e">
        <f t="shared" si="161"/>
        <v>#N/A</v>
      </c>
      <c r="AK259" s="99" t="e">
        <f t="shared" si="162"/>
        <v>#N/A</v>
      </c>
      <c r="AL259" s="97" t="e">
        <f t="shared" si="163"/>
        <v>#N/A</v>
      </c>
      <c r="AM259" s="97" t="e">
        <f t="shared" si="164"/>
        <v>#N/A</v>
      </c>
      <c r="AN259" s="100" t="e">
        <f t="shared" si="160"/>
        <v>#N/A</v>
      </c>
    </row>
    <row r="260" spans="1:40" s="97" customFormat="1" ht="15" customHeight="1" hidden="1">
      <c r="A260" s="81">
        <f t="shared" si="165"/>
        <v>30</v>
      </c>
      <c r="B260" s="82" t="e">
        <f t="shared" si="166"/>
        <v>#N/A</v>
      </c>
      <c r="C260" s="83"/>
      <c r="D260" s="83"/>
      <c r="E260" s="82"/>
      <c r="F260" s="84"/>
      <c r="G260" s="85"/>
      <c r="H260" s="86"/>
      <c r="I260" s="87"/>
      <c r="J260" s="88"/>
      <c r="K260" s="89">
        <f t="shared" si="167"/>
        <v>0</v>
      </c>
      <c r="L260" s="88"/>
      <c r="M260" s="89">
        <f t="shared" si="168"/>
        <v>0</v>
      </c>
      <c r="N260" s="88"/>
      <c r="O260" s="89">
        <f t="shared" si="169"/>
        <v>0</v>
      </c>
      <c r="P260" s="88"/>
      <c r="Q260" s="89">
        <f t="shared" si="170"/>
        <v>0</v>
      </c>
      <c r="R260" s="88"/>
      <c r="S260" s="89">
        <f t="shared" si="171"/>
        <v>0</v>
      </c>
      <c r="T260" s="81"/>
      <c r="U260" s="89">
        <f t="shared" si="172"/>
        <v>0</v>
      </c>
      <c r="V260" s="88"/>
      <c r="W260" s="89">
        <f t="shared" si="173"/>
        <v>0</v>
      </c>
      <c r="X260" s="88"/>
      <c r="Y260" s="89">
        <f t="shared" si="174"/>
        <v>0</v>
      </c>
      <c r="Z260" s="88"/>
      <c r="AA260" s="89">
        <f t="shared" si="175"/>
        <v>0</v>
      </c>
      <c r="AB260" s="88"/>
      <c r="AC260" s="89">
        <f t="shared" si="176"/>
        <v>0</v>
      </c>
      <c r="AD260" s="88"/>
      <c r="AE260" s="89">
        <f t="shared" si="177"/>
        <v>0</v>
      </c>
      <c r="AF260" s="92">
        <f t="shared" si="178"/>
        <v>0</v>
      </c>
      <c r="AG260" s="93">
        <f t="shared" si="179"/>
        <v>0</v>
      </c>
      <c r="AH260" s="94">
        <f t="shared" si="180"/>
        <v>0</v>
      </c>
      <c r="AI260" s="95">
        <f ca="1" t="shared" si="159"/>
        <v>0</v>
      </c>
      <c r="AJ260" s="99" t="e">
        <f t="shared" si="161"/>
        <v>#N/A</v>
      </c>
      <c r="AK260" s="99" t="e">
        <f t="shared" si="162"/>
        <v>#N/A</v>
      </c>
      <c r="AL260" s="97" t="e">
        <f t="shared" si="163"/>
        <v>#N/A</v>
      </c>
      <c r="AM260" s="97" t="e">
        <f t="shared" si="164"/>
        <v>#N/A</v>
      </c>
      <c r="AN260" s="100" t="e">
        <f t="shared" si="160"/>
        <v>#N/A</v>
      </c>
    </row>
    <row r="261" spans="1:39" s="114" customFormat="1" ht="19.5" customHeight="1">
      <c r="A261" s="54"/>
      <c r="B261" s="125"/>
      <c r="C261" s="56" t="s">
        <v>33</v>
      </c>
      <c r="D261" s="57" t="s">
        <v>34</v>
      </c>
      <c r="E261" s="103" t="s">
        <v>240</v>
      </c>
      <c r="F261" s="58"/>
      <c r="G261" s="59"/>
      <c r="H261" s="126"/>
      <c r="I261" s="87">
        <f aca="true" ca="1" t="shared" si="181" ref="I261:I262">IF(C261&gt;"",RAND(),"")</f>
        <v>0.6438109164591879</v>
      </c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  <c r="AF261" s="128"/>
      <c r="AG261" s="129"/>
      <c r="AH261" s="130"/>
      <c r="AI261" s="110"/>
      <c r="AJ261" s="101"/>
      <c r="AK261" s="111"/>
      <c r="AL261" s="112"/>
      <c r="AM261" s="113"/>
    </row>
    <row r="262" spans="1:35" s="22" customFormat="1" ht="24" customHeight="1">
      <c r="A262" s="144"/>
      <c r="B262" s="144"/>
      <c r="C262" s="144"/>
      <c r="D262" s="145" t="s">
        <v>37</v>
      </c>
      <c r="E262" s="146">
        <v>2001</v>
      </c>
      <c r="F262" s="147" t="s">
        <v>92</v>
      </c>
      <c r="G262" s="148">
        <v>2002</v>
      </c>
      <c r="H262" s="149"/>
      <c r="I262" s="117">
        <f ca="1" t="shared" si="181"/>
        <v>0</v>
      </c>
      <c r="J262" s="150" t="s">
        <v>8</v>
      </c>
      <c r="K262" s="150"/>
      <c r="L262" s="150" t="s">
        <v>39</v>
      </c>
      <c r="M262" s="150"/>
      <c r="N262" s="150" t="s">
        <v>9</v>
      </c>
      <c r="O262" s="150"/>
      <c r="P262" s="150" t="s">
        <v>10</v>
      </c>
      <c r="Q262" s="150"/>
      <c r="R262" s="150" t="s">
        <v>11</v>
      </c>
      <c r="S262" s="150"/>
      <c r="T262" s="150" t="s">
        <v>12</v>
      </c>
      <c r="U262" s="150"/>
      <c r="V262" s="150" t="s">
        <v>13</v>
      </c>
      <c r="W262" s="150"/>
      <c r="X262" s="150" t="s">
        <v>14</v>
      </c>
      <c r="Y262" s="150"/>
      <c r="Z262" s="150" t="s">
        <v>15</v>
      </c>
      <c r="AA262" s="150"/>
      <c r="AB262" s="150" t="s">
        <v>16</v>
      </c>
      <c r="AC262" s="150"/>
      <c r="AD262" s="150" t="s">
        <v>17</v>
      </c>
      <c r="AE262" s="150"/>
      <c r="AF262" s="151"/>
      <c r="AG262" s="152"/>
      <c r="AH262" s="153"/>
      <c r="AI262" s="121"/>
    </row>
    <row r="263" spans="1:40" s="97" customFormat="1" ht="15" customHeight="1">
      <c r="A263" s="81">
        <v>1</v>
      </c>
      <c r="B263" s="82">
        <v>717</v>
      </c>
      <c r="C263" s="83" t="s">
        <v>241</v>
      </c>
      <c r="D263" s="83" t="s">
        <v>242</v>
      </c>
      <c r="E263" s="82">
        <v>2002</v>
      </c>
      <c r="F263" s="84"/>
      <c r="G263" s="85" t="s">
        <v>46</v>
      </c>
      <c r="H263" s="86" t="s">
        <v>43</v>
      </c>
      <c r="I263" s="87">
        <v>0.10348211438395083</v>
      </c>
      <c r="J263" s="88"/>
      <c r="K263" s="89">
        <v>0</v>
      </c>
      <c r="L263" s="88"/>
      <c r="M263" s="89">
        <v>0</v>
      </c>
      <c r="N263" s="88"/>
      <c r="O263" s="89">
        <v>0</v>
      </c>
      <c r="P263" s="88"/>
      <c r="Q263" s="89">
        <v>0</v>
      </c>
      <c r="R263" s="88"/>
      <c r="S263" s="89">
        <v>0</v>
      </c>
      <c r="T263" s="81"/>
      <c r="U263" s="89">
        <v>0</v>
      </c>
      <c r="V263" s="88"/>
      <c r="W263" s="89">
        <v>0</v>
      </c>
      <c r="X263" s="88">
        <v>87</v>
      </c>
      <c r="Y263" s="89">
        <v>591.6</v>
      </c>
      <c r="Z263" s="88">
        <v>100</v>
      </c>
      <c r="AA263" s="89">
        <v>740</v>
      </c>
      <c r="AB263" s="88">
        <v>100</v>
      </c>
      <c r="AC263" s="89">
        <v>800</v>
      </c>
      <c r="AD263" s="88">
        <v>100</v>
      </c>
      <c r="AE263" s="89">
        <v>840</v>
      </c>
      <c r="AF263" s="92">
        <v>2971.6</v>
      </c>
      <c r="AG263" s="93">
        <v>2971.6</v>
      </c>
      <c r="AH263" s="94">
        <v>1</v>
      </c>
      <c r="AI263" s="95">
        <f aca="true" ca="1" t="shared" si="182" ref="AI263:AI292">IF(C263&gt;"",RAND(),"")</f>
        <v>0.583655604859814</v>
      </c>
      <c r="AJ263" s="96">
        <f>IF(H263="","",IF(H263&lt;&gt;"CZ","NE",IF(AND(H263="CZ"),AH263,"")))</f>
        <v>1</v>
      </c>
      <c r="AK263" s="96"/>
      <c r="AN263" s="98">
        <f aca="true" t="shared" si="183" ref="AN263:AN292">IF(AJ263&amp;AL263&amp;AM263="","",AJ263&amp;AL263&amp;AM263)</f>
        <v>0</v>
      </c>
    </row>
    <row r="264" spans="1:40" s="97" customFormat="1" ht="15" customHeight="1">
      <c r="A264" s="81">
        <v>2</v>
      </c>
      <c r="B264" s="82">
        <v>720</v>
      </c>
      <c r="C264" s="83" t="s">
        <v>243</v>
      </c>
      <c r="D264" s="83" t="s">
        <v>244</v>
      </c>
      <c r="E264" s="82">
        <v>2002</v>
      </c>
      <c r="F264" s="84"/>
      <c r="G264" s="85" t="s">
        <v>46</v>
      </c>
      <c r="H264" s="86" t="s">
        <v>43</v>
      </c>
      <c r="I264" s="87">
        <v>0.6918725790455937</v>
      </c>
      <c r="J264" s="88"/>
      <c r="K264" s="89">
        <v>0</v>
      </c>
      <c r="L264" s="88"/>
      <c r="M264" s="89">
        <v>0</v>
      </c>
      <c r="N264" s="88"/>
      <c r="O264" s="89">
        <v>0</v>
      </c>
      <c r="P264" s="88"/>
      <c r="Q264" s="89">
        <v>0</v>
      </c>
      <c r="R264" s="88"/>
      <c r="S264" s="89">
        <v>0</v>
      </c>
      <c r="T264" s="81"/>
      <c r="U264" s="89">
        <v>0</v>
      </c>
      <c r="V264" s="88"/>
      <c r="W264" s="89">
        <v>0</v>
      </c>
      <c r="X264" s="88">
        <v>73</v>
      </c>
      <c r="Y264" s="89">
        <v>496.4</v>
      </c>
      <c r="Z264" s="88">
        <v>100</v>
      </c>
      <c r="AA264" s="89">
        <v>740</v>
      </c>
      <c r="AB264" s="88">
        <v>86</v>
      </c>
      <c r="AC264" s="89">
        <v>688</v>
      </c>
      <c r="AD264" s="88">
        <v>89</v>
      </c>
      <c r="AE264" s="89">
        <v>747.6</v>
      </c>
      <c r="AF264" s="92">
        <v>2672</v>
      </c>
      <c r="AG264" s="93">
        <v>2672</v>
      </c>
      <c r="AH264" s="94">
        <v>2</v>
      </c>
      <c r="AI264" s="95">
        <f ca="1" t="shared" si="182"/>
        <v>0.7474101823754609</v>
      </c>
      <c r="AJ264" s="99">
        <f>IF(H264="","",IF(H264&lt;&gt;"CZ","NE",IF(AND(H264="CZ",H263="CZ"),AH264,IF(AND(H264="CZ",H263&lt;&gt;"CZ"),AH263,""))))</f>
        <v>2</v>
      </c>
      <c r="AK264" s="99"/>
      <c r="AN264" s="100">
        <f t="shared" si="183"/>
        <v>0</v>
      </c>
    </row>
    <row r="265" spans="1:40" s="97" customFormat="1" ht="15" customHeight="1">
      <c r="A265" s="81">
        <v>3</v>
      </c>
      <c r="B265" s="82">
        <v>721</v>
      </c>
      <c r="C265" s="83" t="s">
        <v>243</v>
      </c>
      <c r="D265" s="83" t="s">
        <v>174</v>
      </c>
      <c r="E265" s="82">
        <v>2002</v>
      </c>
      <c r="F265" s="84"/>
      <c r="G265" s="85" t="s">
        <v>46</v>
      </c>
      <c r="H265" s="86" t="s">
        <v>43</v>
      </c>
      <c r="I265" s="87">
        <v>0.7627351675182581</v>
      </c>
      <c r="J265" s="88"/>
      <c r="K265" s="89">
        <v>0</v>
      </c>
      <c r="L265" s="88"/>
      <c r="M265" s="89">
        <v>0</v>
      </c>
      <c r="N265" s="88"/>
      <c r="O265" s="89">
        <v>0</v>
      </c>
      <c r="P265" s="88"/>
      <c r="Q265" s="89">
        <v>0</v>
      </c>
      <c r="R265" s="88"/>
      <c r="S265" s="89">
        <v>0</v>
      </c>
      <c r="T265" s="81"/>
      <c r="U265" s="89">
        <v>0</v>
      </c>
      <c r="V265" s="88"/>
      <c r="W265" s="89">
        <v>0</v>
      </c>
      <c r="X265" s="88">
        <v>86</v>
      </c>
      <c r="Y265" s="89">
        <v>584.8</v>
      </c>
      <c r="Z265" s="88">
        <v>100</v>
      </c>
      <c r="AA265" s="89">
        <v>740</v>
      </c>
      <c r="AB265" s="88">
        <v>73</v>
      </c>
      <c r="AC265" s="89">
        <v>584</v>
      </c>
      <c r="AD265" s="88">
        <v>85</v>
      </c>
      <c r="AE265" s="89">
        <v>714</v>
      </c>
      <c r="AF265" s="92">
        <v>2622.8</v>
      </c>
      <c r="AG265" s="93">
        <v>2622.8</v>
      </c>
      <c r="AH265" s="94">
        <v>3</v>
      </c>
      <c r="AI265" s="95">
        <f ca="1" t="shared" si="182"/>
        <v>0.8551630871370435</v>
      </c>
      <c r="AJ265" s="99">
        <f>IF(H265="","",IF(H265&lt;&gt;"CZ","NE",IF(AND(H265="CZ",AF265&gt;0),A265-_xlfn.COUNTIFS($H$263:$H265,"&lt;&gt;CZ"),"")))</f>
        <v>3</v>
      </c>
      <c r="AK265" s="99"/>
      <c r="AN265" s="100">
        <f t="shared" si="183"/>
        <v>0</v>
      </c>
    </row>
    <row r="266" spans="1:40" s="97" customFormat="1" ht="15" customHeight="1">
      <c r="A266" s="81">
        <v>4</v>
      </c>
      <c r="B266" s="82">
        <v>709</v>
      </c>
      <c r="C266" s="83" t="s">
        <v>245</v>
      </c>
      <c r="D266" s="83" t="s">
        <v>48</v>
      </c>
      <c r="E266" s="82">
        <v>2001</v>
      </c>
      <c r="F266" s="84"/>
      <c r="G266" s="85" t="s">
        <v>163</v>
      </c>
      <c r="H266" s="86" t="s">
        <v>43</v>
      </c>
      <c r="I266" s="87">
        <v>0.4147489455062896</v>
      </c>
      <c r="J266" s="88"/>
      <c r="K266" s="89">
        <v>0</v>
      </c>
      <c r="L266" s="88"/>
      <c r="M266" s="89">
        <v>0</v>
      </c>
      <c r="N266" s="88"/>
      <c r="O266" s="89">
        <v>0</v>
      </c>
      <c r="P266" s="88"/>
      <c r="Q266" s="89">
        <v>0</v>
      </c>
      <c r="R266" s="88"/>
      <c r="S266" s="89">
        <v>0</v>
      </c>
      <c r="T266" s="81"/>
      <c r="U266" s="89">
        <v>0</v>
      </c>
      <c r="V266" s="88"/>
      <c r="W266" s="89">
        <v>0</v>
      </c>
      <c r="X266" s="88">
        <v>86</v>
      </c>
      <c r="Y266" s="89">
        <v>584.8</v>
      </c>
      <c r="Z266" s="88">
        <v>97</v>
      </c>
      <c r="AA266" s="89">
        <v>717.8</v>
      </c>
      <c r="AB266" s="88">
        <v>74</v>
      </c>
      <c r="AC266" s="89">
        <v>592</v>
      </c>
      <c r="AD266" s="88">
        <v>82</v>
      </c>
      <c r="AE266" s="89">
        <v>688.8</v>
      </c>
      <c r="AF266" s="92">
        <v>2583.4</v>
      </c>
      <c r="AG266" s="93">
        <v>2583.4000000000005</v>
      </c>
      <c r="AH266" s="94">
        <v>4</v>
      </c>
      <c r="AI266" s="95">
        <f ca="1" t="shared" si="182"/>
        <v>0.4157400287222117</v>
      </c>
      <c r="AJ266" s="101" t="e">
        <f aca="true" t="shared" si="184" ref="AJ266:AJ292">NA()</f>
        <v>#N/A</v>
      </c>
      <c r="AK266" s="99" t="e">
        <f aca="true" t="shared" si="185" ref="AK266:AK292">NA()</f>
        <v>#N/A</v>
      </c>
      <c r="AL266" s="97" t="e">
        <f aca="true" t="shared" si="186" ref="AL266:AL292">NA()</f>
        <v>#N/A</v>
      </c>
      <c r="AM266" s="97" t="e">
        <f aca="true" t="shared" si="187" ref="AM266:AM292">NA()</f>
        <v>#N/A</v>
      </c>
      <c r="AN266" s="100" t="e">
        <f t="shared" si="183"/>
        <v>#N/A</v>
      </c>
    </row>
    <row r="267" spans="1:40" s="97" customFormat="1" ht="15" customHeight="1">
      <c r="A267" s="81">
        <v>5</v>
      </c>
      <c r="B267" s="82">
        <v>719</v>
      </c>
      <c r="C267" s="83" t="s">
        <v>246</v>
      </c>
      <c r="D267" s="83" t="s">
        <v>214</v>
      </c>
      <c r="E267" s="82">
        <v>2001</v>
      </c>
      <c r="F267" s="84"/>
      <c r="G267" s="85" t="s">
        <v>247</v>
      </c>
      <c r="H267" s="86" t="s">
        <v>43</v>
      </c>
      <c r="I267" s="87">
        <v>0.7672707352321595</v>
      </c>
      <c r="J267" s="88"/>
      <c r="K267" s="89">
        <v>0</v>
      </c>
      <c r="L267" s="88"/>
      <c r="M267" s="89">
        <v>0</v>
      </c>
      <c r="N267" s="88"/>
      <c r="O267" s="89">
        <v>0</v>
      </c>
      <c r="P267" s="88"/>
      <c r="Q267" s="89">
        <v>0</v>
      </c>
      <c r="R267" s="88"/>
      <c r="S267" s="89">
        <v>0</v>
      </c>
      <c r="T267" s="81"/>
      <c r="U267" s="89">
        <v>0</v>
      </c>
      <c r="V267" s="88"/>
      <c r="W267" s="89">
        <v>0</v>
      </c>
      <c r="X267" s="88">
        <v>87</v>
      </c>
      <c r="Y267" s="89">
        <v>591.6</v>
      </c>
      <c r="Z267" s="88">
        <v>100</v>
      </c>
      <c r="AA267" s="89">
        <v>740</v>
      </c>
      <c r="AB267" s="88">
        <v>63</v>
      </c>
      <c r="AC267" s="89">
        <v>504</v>
      </c>
      <c r="AD267" s="88">
        <v>87</v>
      </c>
      <c r="AE267" s="89">
        <v>730.8</v>
      </c>
      <c r="AF267" s="92">
        <v>2566.4</v>
      </c>
      <c r="AG267" s="93">
        <v>2566.4</v>
      </c>
      <c r="AH267" s="94">
        <v>5</v>
      </c>
      <c r="AI267" s="95">
        <f ca="1" t="shared" si="182"/>
        <v>0.9904259075410664</v>
      </c>
      <c r="AJ267" s="101" t="e">
        <f t="shared" si="184"/>
        <v>#N/A</v>
      </c>
      <c r="AK267" s="99" t="e">
        <f t="shared" si="185"/>
        <v>#N/A</v>
      </c>
      <c r="AL267" s="97" t="e">
        <f t="shared" si="186"/>
        <v>#N/A</v>
      </c>
      <c r="AM267" s="97" t="e">
        <f t="shared" si="187"/>
        <v>#N/A</v>
      </c>
      <c r="AN267" s="100" t="e">
        <f t="shared" si="183"/>
        <v>#N/A</v>
      </c>
    </row>
    <row r="268" spans="1:40" s="97" customFormat="1" ht="15" customHeight="1">
      <c r="A268" s="81">
        <v>6</v>
      </c>
      <c r="B268" s="82">
        <v>707</v>
      </c>
      <c r="C268" s="83" t="s">
        <v>248</v>
      </c>
      <c r="D268" s="83" t="s">
        <v>249</v>
      </c>
      <c r="E268" s="82">
        <v>2002</v>
      </c>
      <c r="F268" s="84"/>
      <c r="G268" s="85" t="s">
        <v>46</v>
      </c>
      <c r="H268" s="86" t="s">
        <v>43</v>
      </c>
      <c r="I268" s="87">
        <v>0.0543264695443213</v>
      </c>
      <c r="J268" s="88"/>
      <c r="K268" s="89">
        <v>0</v>
      </c>
      <c r="L268" s="88"/>
      <c r="M268" s="89">
        <v>0</v>
      </c>
      <c r="N268" s="88"/>
      <c r="O268" s="89">
        <v>0</v>
      </c>
      <c r="P268" s="88"/>
      <c r="Q268" s="89">
        <v>0</v>
      </c>
      <c r="R268" s="88"/>
      <c r="S268" s="89">
        <v>0</v>
      </c>
      <c r="T268" s="81"/>
      <c r="U268" s="89">
        <v>0</v>
      </c>
      <c r="V268" s="88"/>
      <c r="W268" s="89">
        <v>0</v>
      </c>
      <c r="X268" s="88">
        <v>87</v>
      </c>
      <c r="Y268" s="89">
        <v>591.6</v>
      </c>
      <c r="Z268" s="88">
        <v>100</v>
      </c>
      <c r="AA268" s="89">
        <v>740</v>
      </c>
      <c r="AB268" s="88">
        <v>74</v>
      </c>
      <c r="AC268" s="89">
        <v>592</v>
      </c>
      <c r="AD268" s="88">
        <v>76</v>
      </c>
      <c r="AE268" s="89">
        <v>638.4</v>
      </c>
      <c r="AF268" s="92">
        <v>2562</v>
      </c>
      <c r="AG268" s="93">
        <v>2562</v>
      </c>
      <c r="AH268" s="94">
        <v>6</v>
      </c>
      <c r="AI268" s="95">
        <f ca="1" t="shared" si="182"/>
        <v>0.33029036480002105</v>
      </c>
      <c r="AJ268" s="101" t="e">
        <f t="shared" si="184"/>
        <v>#N/A</v>
      </c>
      <c r="AK268" s="99" t="e">
        <f t="shared" si="185"/>
        <v>#N/A</v>
      </c>
      <c r="AL268" s="97" t="e">
        <f t="shared" si="186"/>
        <v>#N/A</v>
      </c>
      <c r="AM268" s="97" t="e">
        <f t="shared" si="187"/>
        <v>#N/A</v>
      </c>
      <c r="AN268" s="100" t="e">
        <f t="shared" si="183"/>
        <v>#N/A</v>
      </c>
    </row>
    <row r="269" spans="1:40" s="97" customFormat="1" ht="15" customHeight="1">
      <c r="A269" s="81">
        <v>7</v>
      </c>
      <c r="B269" s="82">
        <v>708</v>
      </c>
      <c r="C269" s="83" t="s">
        <v>177</v>
      </c>
      <c r="D269" s="83" t="s">
        <v>250</v>
      </c>
      <c r="E269" s="82">
        <v>2002</v>
      </c>
      <c r="F269" s="84"/>
      <c r="G269" s="85" t="s">
        <v>46</v>
      </c>
      <c r="H269" s="86" t="s">
        <v>43</v>
      </c>
      <c r="I269" s="87">
        <v>0.8172012723516673</v>
      </c>
      <c r="J269" s="88"/>
      <c r="K269" s="89">
        <v>0</v>
      </c>
      <c r="L269" s="88"/>
      <c r="M269" s="89">
        <v>0</v>
      </c>
      <c r="N269" s="88"/>
      <c r="O269" s="89">
        <v>0</v>
      </c>
      <c r="P269" s="88"/>
      <c r="Q269" s="89">
        <v>0</v>
      </c>
      <c r="R269" s="88"/>
      <c r="S269" s="89">
        <v>0</v>
      </c>
      <c r="T269" s="81"/>
      <c r="U269" s="89">
        <v>0</v>
      </c>
      <c r="V269" s="88"/>
      <c r="W269" s="89">
        <v>0</v>
      </c>
      <c r="X269" s="88">
        <v>83</v>
      </c>
      <c r="Y269" s="89">
        <v>564.4</v>
      </c>
      <c r="Z269" s="88">
        <v>96</v>
      </c>
      <c r="AA269" s="89">
        <v>710.4000000000001</v>
      </c>
      <c r="AB269" s="88">
        <v>67</v>
      </c>
      <c r="AC269" s="89">
        <v>536</v>
      </c>
      <c r="AD269" s="88">
        <v>75</v>
      </c>
      <c r="AE269" s="89">
        <v>630</v>
      </c>
      <c r="AF269" s="92">
        <v>2440.8</v>
      </c>
      <c r="AG269" s="93">
        <v>2440.8</v>
      </c>
      <c r="AH269" s="94">
        <v>7</v>
      </c>
      <c r="AI269" s="95">
        <f ca="1" t="shared" si="182"/>
        <v>0.3709976114332676</v>
      </c>
      <c r="AJ269" s="101" t="e">
        <f t="shared" si="184"/>
        <v>#N/A</v>
      </c>
      <c r="AK269" s="99" t="e">
        <f t="shared" si="185"/>
        <v>#N/A</v>
      </c>
      <c r="AL269" s="97" t="e">
        <f t="shared" si="186"/>
        <v>#N/A</v>
      </c>
      <c r="AM269" s="97" t="e">
        <f t="shared" si="187"/>
        <v>#N/A</v>
      </c>
      <c r="AN269" s="100" t="e">
        <f t="shared" si="183"/>
        <v>#N/A</v>
      </c>
    </row>
    <row r="270" spans="1:40" s="97" customFormat="1" ht="15" customHeight="1">
      <c r="A270" s="81">
        <v>8</v>
      </c>
      <c r="B270" s="82">
        <v>724</v>
      </c>
      <c r="C270" s="83" t="s">
        <v>251</v>
      </c>
      <c r="D270" s="83" t="s">
        <v>114</v>
      </c>
      <c r="E270" s="82">
        <v>2002</v>
      </c>
      <c r="F270" s="84"/>
      <c r="G270" s="85" t="s">
        <v>252</v>
      </c>
      <c r="H270" s="86" t="s">
        <v>43</v>
      </c>
      <c r="I270" s="87">
        <v>0.1654901639558375</v>
      </c>
      <c r="J270" s="88"/>
      <c r="K270" s="89">
        <v>0</v>
      </c>
      <c r="L270" s="88"/>
      <c r="M270" s="89">
        <v>0</v>
      </c>
      <c r="N270" s="88"/>
      <c r="O270" s="89">
        <v>0</v>
      </c>
      <c r="P270" s="88"/>
      <c r="Q270" s="89">
        <v>0</v>
      </c>
      <c r="R270" s="88"/>
      <c r="S270" s="89">
        <v>0</v>
      </c>
      <c r="T270" s="81"/>
      <c r="U270" s="89">
        <v>0</v>
      </c>
      <c r="V270" s="88"/>
      <c r="W270" s="89">
        <v>0</v>
      </c>
      <c r="X270" s="88">
        <v>0</v>
      </c>
      <c r="Y270" s="89">
        <v>0</v>
      </c>
      <c r="Z270" s="88">
        <v>100</v>
      </c>
      <c r="AA270" s="89">
        <v>740</v>
      </c>
      <c r="AB270" s="88">
        <v>84</v>
      </c>
      <c r="AC270" s="89">
        <v>672</v>
      </c>
      <c r="AD270" s="88">
        <v>50</v>
      </c>
      <c r="AE270" s="89">
        <v>420</v>
      </c>
      <c r="AF270" s="92">
        <v>1832</v>
      </c>
      <c r="AG270" s="93">
        <v>1832</v>
      </c>
      <c r="AH270" s="94">
        <v>8</v>
      </c>
      <c r="AI270" s="95">
        <f ca="1" t="shared" si="182"/>
        <v>0.6059625835623592</v>
      </c>
      <c r="AJ270" s="101" t="e">
        <f t="shared" si="184"/>
        <v>#N/A</v>
      </c>
      <c r="AK270" s="99" t="e">
        <f t="shared" si="185"/>
        <v>#N/A</v>
      </c>
      <c r="AL270" s="97" t="e">
        <f t="shared" si="186"/>
        <v>#N/A</v>
      </c>
      <c r="AM270" s="97" t="e">
        <f t="shared" si="187"/>
        <v>#N/A</v>
      </c>
      <c r="AN270" s="100" t="e">
        <f t="shared" si="183"/>
        <v>#N/A</v>
      </c>
    </row>
    <row r="271" spans="1:40" s="97" customFormat="1" ht="15" customHeight="1" hidden="1">
      <c r="A271" s="81">
        <f aca="true" t="shared" si="188" ref="A271:A292">A270+1</f>
        <v>9</v>
      </c>
      <c r="B271" s="82" t="e">
        <f aca="true" t="shared" si="189" ref="B271:B292">NA()</f>
        <v>#N/A</v>
      </c>
      <c r="C271" s="83"/>
      <c r="D271" s="83"/>
      <c r="E271" s="82"/>
      <c r="F271" s="84"/>
      <c r="G271" s="85"/>
      <c r="H271" s="86"/>
      <c r="I271" s="87"/>
      <c r="J271" s="88"/>
      <c r="K271" s="89">
        <f aca="true" t="shared" si="190" ref="K271:K292">IF($C271="","",IF(J271&gt;0,J271*$K$3,0))</f>
        <v>0</v>
      </c>
      <c r="L271" s="88"/>
      <c r="M271" s="89">
        <f aca="true" t="shared" si="191" ref="M271:M292">IF($C271="","",IF(L271&gt;0,L271*$M$3,0))</f>
        <v>0</v>
      </c>
      <c r="N271" s="88"/>
      <c r="O271" s="89">
        <f aca="true" t="shared" si="192" ref="O271:O292">IF($C271="","",IF(N271&gt;0,N271*$O$3,0))</f>
        <v>0</v>
      </c>
      <c r="P271" s="88"/>
      <c r="Q271" s="89">
        <f aca="true" t="shared" si="193" ref="Q271:Q292">IF($C271="","",IF(P271&gt;0,P271*$Q$3,0))</f>
        <v>0</v>
      </c>
      <c r="R271" s="88"/>
      <c r="S271" s="89">
        <f aca="true" t="shared" si="194" ref="S271:S292">IF($C271="","",IF(R271&gt;0,R271*$S$3,0))</f>
        <v>0</v>
      </c>
      <c r="T271" s="81"/>
      <c r="U271" s="89">
        <f aca="true" t="shared" si="195" ref="U271:U292">IF($C271="","",IF(T271&gt;0,T271*$U$3,0))</f>
        <v>0</v>
      </c>
      <c r="V271" s="88"/>
      <c r="W271" s="89">
        <f aca="true" t="shared" si="196" ref="W271:W292">IF($C271="","",IF(V271&gt;0,V271*$W$3,0))</f>
        <v>0</v>
      </c>
      <c r="X271" s="88"/>
      <c r="Y271" s="89">
        <f aca="true" t="shared" si="197" ref="Y271:Y292">IF($C271="","",IF(X271&gt;0,X271*$Y$3,0))</f>
        <v>0</v>
      </c>
      <c r="Z271" s="88"/>
      <c r="AA271" s="89">
        <f aca="true" t="shared" si="198" ref="AA271:AA292">IF($C271="","",IF(Z271&gt;0,Z271*$AA$3,0))</f>
        <v>0</v>
      </c>
      <c r="AB271" s="88"/>
      <c r="AC271" s="89">
        <f aca="true" t="shared" si="199" ref="AC271:AC292">IF($C271="","",IF(AB271&gt;0,AB271*$AC$3,0))</f>
        <v>0</v>
      </c>
      <c r="AD271" s="88"/>
      <c r="AE271" s="89">
        <f aca="true" t="shared" si="200" ref="AE271:AE292">IF($C271="","",IF(AD271&gt;0,AD271*$AE$3,0))</f>
        <v>0</v>
      </c>
      <c r="AF271" s="92">
        <f aca="true" t="shared" si="201" ref="AF271:AF292">IF(H271="mimo soutěž",0.01,IF(C271="",0,IF(ISNUMBER(IF(COUNTIF($J$263:$J$292,"&gt;=0")=COUNTIF($C$263:$C$292,"&gt;"""),K271,0)+IF(COUNTIF($L$263:$L$292,"&gt;=0")=COUNTIF($C$263:$C$292,"&gt;"""),M271,0)+IF(COUNTIF($N$263:$N$292,"&gt;=0")=COUNTIF($C$263:$C$292,"&gt;"""),O271,0)+IF(COUNTIF($P$263:$P$292,"&gt;=0")=COUNTIF($C$263:$C$292,"&gt;"""),Q271,0)+IF(COUNTIF($R$263:$R$292,"&gt;=0")=COUNTIF($C$263:$C$292,"&gt;"""),S271,0)+IF(COUNTIF($T$263:$T$292,"&gt;=0")=COUNTIF($C$263:$C$292,"&gt;"""),U271,0)+IF(COUNTIF($V$263:$V$292,"&gt;=0")=COUNTIF($C$263:$C$292,"&gt;"""),W271,0)+IF(COUNTIF($X$263:$X$292,"&gt;=0")=COUNTIF($C$263:$C$292,"&gt;"""),Y271,0)+IF(COUNTIF($Z$263:$Z$292,"&gt;=0")=COUNTIF($C$263:$C$292,"&gt;"""),AA271,0)+IF(COUNTIF($AB$263:$AB$292,"&gt;=0")=COUNTIF($C$263:$C$292,"&gt;"""),AC271,0)+IF(COUNTIF($AD$263:$AD$292,"&gt;=0")=COUNTIF($C$263:$C$292,"&gt;"""),AE271,0)),IF(COUNTIF($J$263:$J$292,"&gt;=0")=COUNTIF($C$263:$C$292,"&gt;"""),K271,0)+IF(COUNTIF($L$263:$L$292,"&gt;=0")=COUNTIF($C$263:$C$292,"&gt;"""),M271,0)+IF(COUNTIF($N$263:$N$292,"&gt;=0")=COUNTIF($C$263:$C$292,"&gt;"""),O271,0)+IF(COUNTIF($P$263:$P$292,"&gt;=0")=COUNTIF($C$263:$C$292,"&gt;"""),Q271,0)+IF(COUNTIF($R$263:$R$292,"&gt;=0")=COUNTIF($C$263:$C$292,"&gt;"""),S271,0)+IF(COUNTIF($T$263:$T$292,"&gt;=0")=COUNTIF($C$263:$C$292,"&gt;"""),U271,0)+IF(COUNTIF($V$263:$V$292,"&gt;=0")=COUNTIF($C$263:$C$292,"&gt;"""),W271,0)+IF(COUNTIF($X$263:$X$292,"&gt;=0")=COUNTIF($C$263:$C$292,"&gt;"""),Y271,0)+IF(COUNTIF($Z$263:$Z$292,"&gt;=0")=COUNTIF($C$263:$C$292,"&gt;"""),AA271,0)+IF(COUNTIF($AB$263:$AB$292,"&gt;=0")=COUNTIF($C$263:$C$292,"&gt;"""),AC271,0)+IF(COUNTIF($AD$263:$AD$292,"&gt;=0")=COUNTIF($C$263:$C$292,"&gt;"""),AE271,0),"")))</f>
        <v>0</v>
      </c>
      <c r="AG271" s="93">
        <f aca="true" t="shared" si="202" ref="AG271:AG292">IF(SUMIF(AE271,"&gt;0")+SUMIF(AC271,"&gt;0")+SUMIF(AA271,"&gt;0")+SUMIF(Y271,"&gt;0")+SUMIF(W271,"&gt;0")+SUMIF(U271,"&gt;0")+SUMIF(S271,"&gt;0")+SUMIF(Q271,"&gt;0")+SUMIF(O271,"&gt;0")+SUMIF(M271,"&gt;0")+SUMIF(K271,"&gt;0")&gt;0,SUMIF(AE271,"&gt;0")+SUMIF(AC271,"&gt;0")+SUMIF(AA271,"&gt;0")+SUMIF(Y271,"&gt;0")+SUMIF(W271,"&gt;0")+SUMIF(U271,"&gt;0")+SUMIF(S271,"&gt;0")+SUMIF(Q271,"&gt;0")+SUMIF(O271,"&gt;0")+SUMIF(M271,"&gt;0")+SUMIF(K271,"&gt;0"),"")</f>
        <v>0</v>
      </c>
      <c r="AH271" s="94">
        <f aca="true" t="shared" si="203" ref="AH271:AH292">IF(AG271="","",IF(H271="mimo soutěž","X",IF(AND(AG271&gt;0,AG271&lt;&gt;AG270,AG271&lt;&gt;AG272),A271,IF(AND(AG271&gt;0,AG271=AG270,AG271&lt;&gt;AG269,AG271&lt;&gt;AG272),A270&amp;$AI$5&amp;A271,IF(AND(AG271&gt;0,AG271&lt;&gt;AG270,AG271=AG272,AG271&lt;&gt;AG273),A271&amp;$AI$5&amp;A272,IF(AND(AG271&gt;0,AG271=AG269,AG271&lt;&gt;AG268,AG271&lt;&gt;AG272),A269&amp;$AI$5&amp;A271,IF(AND(AG271&gt;0,AG271=AG270,AG271&lt;&gt;AG269,AG271=AG272,AG271&lt;&gt;AG273),A270&amp;$AI$5&amp;A272,IF(AND(AG271&gt;0,AG271&lt;&gt;AG270,AG271=AG273,AG271&lt;&gt;AG274),A271&amp;$AI$5&amp;A273,IF(AND(AG271&gt;0,AG271=AG268,AG271&lt;&gt;AG267,AG271&lt;&gt;AG272),A268&amp;$AI$5&amp;A271,IF(AND(AG271&gt;0,AG271=AG269,AG271&lt;&gt;AG268,AG271=AG272,AG271&lt;&gt;AG273),A269&amp;$AI$5&amp;A272,IF(AND(AG271&gt;0,AG271=AG270,AG271&lt;&gt;AG269,AG271=AG273,AG271&lt;&gt;AG274),A270&amp;$AI$5&amp;A273,IF(AND(AG271&gt;0,AG271&lt;&gt;AG270,AG271=AG274,AG271&lt;&gt;AG275),A271&amp;$AI$5&amp;A274,IF(AND(AG271&gt;0,AG271=AG267,AG271&lt;&gt;AG266,AG271&lt;&gt;AG272),A267&amp;$AI$5&amp;A271,IF(AND(AG271&gt;0,AG271=AG268,AG271&lt;&gt;AG267,AG271=AG272,AG271&lt;&gt;AG273),A268&amp;$AI$5&amp;A272,IF(AND(AG271&gt;0,AG271=AG269,AG271&lt;&gt;AG268,AG271=AG273,AG271&lt;&gt;AG274),A269&amp;$AI$5&amp;A273,IF(AND(AG271&gt;0,AG271=AG270,AG271&lt;&gt;AG269,AG271=AG274,AG271&lt;&gt;AG275),A270&amp;$AI$5&amp;A274,IF(AND(AG271&gt;0,AG271&lt;&gt;AG270,AG271=AG275,AG271&lt;&gt;AG276),A271&amp;$AI$5&amp;A275,"")))))))))))))))))</f>
        <v>0</v>
      </c>
      <c r="AI271" s="95">
        <f ca="1" t="shared" si="182"/>
        <v>0</v>
      </c>
      <c r="AJ271" s="101" t="e">
        <f t="shared" si="184"/>
        <v>#N/A</v>
      </c>
      <c r="AK271" s="99" t="e">
        <f t="shared" si="185"/>
        <v>#N/A</v>
      </c>
      <c r="AL271" s="97" t="e">
        <f t="shared" si="186"/>
        <v>#N/A</v>
      </c>
      <c r="AM271" s="97" t="e">
        <f t="shared" si="187"/>
        <v>#N/A</v>
      </c>
      <c r="AN271" s="100" t="e">
        <f t="shared" si="183"/>
        <v>#N/A</v>
      </c>
    </row>
    <row r="272" spans="1:40" s="97" customFormat="1" ht="15.75" customHeight="1" hidden="1">
      <c r="A272" s="81">
        <f t="shared" si="188"/>
        <v>10</v>
      </c>
      <c r="B272" s="82" t="e">
        <f t="shared" si="189"/>
        <v>#N/A</v>
      </c>
      <c r="C272" s="83"/>
      <c r="D272" s="83"/>
      <c r="E272" s="82"/>
      <c r="F272" s="84"/>
      <c r="G272" s="85"/>
      <c r="H272" s="86"/>
      <c r="I272" s="87"/>
      <c r="J272" s="88"/>
      <c r="K272" s="89">
        <f t="shared" si="190"/>
        <v>0</v>
      </c>
      <c r="L272" s="88"/>
      <c r="M272" s="89">
        <f t="shared" si="191"/>
        <v>0</v>
      </c>
      <c r="N272" s="88"/>
      <c r="O272" s="89">
        <f t="shared" si="192"/>
        <v>0</v>
      </c>
      <c r="P272" s="88"/>
      <c r="Q272" s="89">
        <f t="shared" si="193"/>
        <v>0</v>
      </c>
      <c r="R272" s="88"/>
      <c r="S272" s="89">
        <f t="shared" si="194"/>
        <v>0</v>
      </c>
      <c r="T272" s="81"/>
      <c r="U272" s="89">
        <f t="shared" si="195"/>
        <v>0</v>
      </c>
      <c r="V272" s="88"/>
      <c r="W272" s="89">
        <f t="shared" si="196"/>
        <v>0</v>
      </c>
      <c r="X272" s="88"/>
      <c r="Y272" s="89">
        <f t="shared" si="197"/>
        <v>0</v>
      </c>
      <c r="Z272" s="88"/>
      <c r="AA272" s="89">
        <f t="shared" si="198"/>
        <v>0</v>
      </c>
      <c r="AB272" s="88"/>
      <c r="AC272" s="89">
        <f t="shared" si="199"/>
        <v>0</v>
      </c>
      <c r="AD272" s="88"/>
      <c r="AE272" s="89">
        <f t="shared" si="200"/>
        <v>0</v>
      </c>
      <c r="AF272" s="92">
        <f t="shared" si="201"/>
        <v>0</v>
      </c>
      <c r="AG272" s="93">
        <f t="shared" si="202"/>
        <v>0</v>
      </c>
      <c r="AH272" s="94">
        <f t="shared" si="203"/>
        <v>0</v>
      </c>
      <c r="AI272" s="95">
        <f ca="1" t="shared" si="182"/>
        <v>0</v>
      </c>
      <c r="AJ272" s="101" t="e">
        <f t="shared" si="184"/>
        <v>#N/A</v>
      </c>
      <c r="AK272" s="99" t="e">
        <f t="shared" si="185"/>
        <v>#N/A</v>
      </c>
      <c r="AL272" s="97" t="e">
        <f t="shared" si="186"/>
        <v>#N/A</v>
      </c>
      <c r="AM272" s="97" t="e">
        <f t="shared" si="187"/>
        <v>#N/A</v>
      </c>
      <c r="AN272" s="100" t="e">
        <f t="shared" si="183"/>
        <v>#N/A</v>
      </c>
    </row>
    <row r="273" spans="1:40" s="97" customFormat="1" ht="15.75" customHeight="1" hidden="1">
      <c r="A273" s="81">
        <f t="shared" si="188"/>
        <v>11</v>
      </c>
      <c r="B273" s="82" t="e">
        <f t="shared" si="189"/>
        <v>#N/A</v>
      </c>
      <c r="C273" s="83"/>
      <c r="D273" s="83"/>
      <c r="E273" s="82"/>
      <c r="F273" s="84"/>
      <c r="G273" s="85"/>
      <c r="H273" s="86"/>
      <c r="I273" s="87"/>
      <c r="J273" s="88"/>
      <c r="K273" s="89">
        <f t="shared" si="190"/>
        <v>0</v>
      </c>
      <c r="L273" s="88"/>
      <c r="M273" s="89">
        <f t="shared" si="191"/>
        <v>0</v>
      </c>
      <c r="N273" s="88"/>
      <c r="O273" s="89">
        <f t="shared" si="192"/>
        <v>0</v>
      </c>
      <c r="P273" s="88"/>
      <c r="Q273" s="89">
        <f t="shared" si="193"/>
        <v>0</v>
      </c>
      <c r="R273" s="88"/>
      <c r="S273" s="89">
        <f t="shared" si="194"/>
        <v>0</v>
      </c>
      <c r="T273" s="81"/>
      <c r="U273" s="89">
        <f t="shared" si="195"/>
        <v>0</v>
      </c>
      <c r="V273" s="88"/>
      <c r="W273" s="89">
        <f t="shared" si="196"/>
        <v>0</v>
      </c>
      <c r="X273" s="88"/>
      <c r="Y273" s="89">
        <f t="shared" si="197"/>
        <v>0</v>
      </c>
      <c r="Z273" s="88"/>
      <c r="AA273" s="89">
        <f t="shared" si="198"/>
        <v>0</v>
      </c>
      <c r="AB273" s="88"/>
      <c r="AC273" s="89">
        <f t="shared" si="199"/>
        <v>0</v>
      </c>
      <c r="AD273" s="88"/>
      <c r="AE273" s="89">
        <f t="shared" si="200"/>
        <v>0</v>
      </c>
      <c r="AF273" s="92">
        <f t="shared" si="201"/>
        <v>0</v>
      </c>
      <c r="AG273" s="93">
        <f t="shared" si="202"/>
        <v>0</v>
      </c>
      <c r="AH273" s="94">
        <f t="shared" si="203"/>
        <v>0</v>
      </c>
      <c r="AI273" s="95">
        <f ca="1" t="shared" si="182"/>
        <v>0</v>
      </c>
      <c r="AJ273" s="99" t="e">
        <f t="shared" si="184"/>
        <v>#N/A</v>
      </c>
      <c r="AK273" s="99" t="e">
        <f t="shared" si="185"/>
        <v>#N/A</v>
      </c>
      <c r="AL273" s="97" t="e">
        <f t="shared" si="186"/>
        <v>#N/A</v>
      </c>
      <c r="AM273" s="97" t="e">
        <f t="shared" si="187"/>
        <v>#N/A</v>
      </c>
      <c r="AN273" s="100" t="e">
        <f t="shared" si="183"/>
        <v>#N/A</v>
      </c>
    </row>
    <row r="274" spans="1:40" s="97" customFormat="1" ht="15.75" customHeight="1" hidden="1">
      <c r="A274" s="81">
        <f t="shared" si="188"/>
        <v>12</v>
      </c>
      <c r="B274" s="82" t="e">
        <f t="shared" si="189"/>
        <v>#N/A</v>
      </c>
      <c r="C274" s="83"/>
      <c r="D274" s="83"/>
      <c r="E274" s="82"/>
      <c r="F274" s="84"/>
      <c r="G274" s="85"/>
      <c r="H274" s="86"/>
      <c r="I274" s="87"/>
      <c r="J274" s="88"/>
      <c r="K274" s="89">
        <f t="shared" si="190"/>
        <v>0</v>
      </c>
      <c r="L274" s="88"/>
      <c r="M274" s="89">
        <f t="shared" si="191"/>
        <v>0</v>
      </c>
      <c r="N274" s="88"/>
      <c r="O274" s="89">
        <f t="shared" si="192"/>
        <v>0</v>
      </c>
      <c r="P274" s="88"/>
      <c r="Q274" s="89">
        <f t="shared" si="193"/>
        <v>0</v>
      </c>
      <c r="R274" s="88"/>
      <c r="S274" s="89">
        <f t="shared" si="194"/>
        <v>0</v>
      </c>
      <c r="T274" s="81"/>
      <c r="U274" s="89">
        <f t="shared" si="195"/>
        <v>0</v>
      </c>
      <c r="V274" s="88"/>
      <c r="W274" s="89">
        <f t="shared" si="196"/>
        <v>0</v>
      </c>
      <c r="X274" s="88"/>
      <c r="Y274" s="89">
        <f t="shared" si="197"/>
        <v>0</v>
      </c>
      <c r="Z274" s="88"/>
      <c r="AA274" s="89">
        <f t="shared" si="198"/>
        <v>0</v>
      </c>
      <c r="AB274" s="88"/>
      <c r="AC274" s="89">
        <f t="shared" si="199"/>
        <v>0</v>
      </c>
      <c r="AD274" s="88"/>
      <c r="AE274" s="89">
        <f t="shared" si="200"/>
        <v>0</v>
      </c>
      <c r="AF274" s="92">
        <f t="shared" si="201"/>
        <v>0</v>
      </c>
      <c r="AG274" s="93">
        <f t="shared" si="202"/>
        <v>0</v>
      </c>
      <c r="AH274" s="94">
        <f t="shared" si="203"/>
        <v>0</v>
      </c>
      <c r="AI274" s="95">
        <f ca="1" t="shared" si="182"/>
        <v>0</v>
      </c>
      <c r="AJ274" s="99" t="e">
        <f t="shared" si="184"/>
        <v>#N/A</v>
      </c>
      <c r="AK274" s="99" t="e">
        <f t="shared" si="185"/>
        <v>#N/A</v>
      </c>
      <c r="AL274" s="97" t="e">
        <f t="shared" si="186"/>
        <v>#N/A</v>
      </c>
      <c r="AM274" s="97" t="e">
        <f t="shared" si="187"/>
        <v>#N/A</v>
      </c>
      <c r="AN274" s="100" t="e">
        <f t="shared" si="183"/>
        <v>#N/A</v>
      </c>
    </row>
    <row r="275" spans="1:40" s="97" customFormat="1" ht="15.75" customHeight="1" hidden="1">
      <c r="A275" s="81">
        <f t="shared" si="188"/>
        <v>13</v>
      </c>
      <c r="B275" s="82" t="e">
        <f t="shared" si="189"/>
        <v>#N/A</v>
      </c>
      <c r="C275" s="83"/>
      <c r="D275" s="83"/>
      <c r="E275" s="82"/>
      <c r="F275" s="84"/>
      <c r="G275" s="85"/>
      <c r="H275" s="86"/>
      <c r="I275" s="87"/>
      <c r="J275" s="88"/>
      <c r="K275" s="89">
        <f t="shared" si="190"/>
        <v>0</v>
      </c>
      <c r="L275" s="88"/>
      <c r="M275" s="89">
        <f t="shared" si="191"/>
        <v>0</v>
      </c>
      <c r="N275" s="88"/>
      <c r="O275" s="89">
        <f t="shared" si="192"/>
        <v>0</v>
      </c>
      <c r="P275" s="88"/>
      <c r="Q275" s="89">
        <f t="shared" si="193"/>
        <v>0</v>
      </c>
      <c r="R275" s="88"/>
      <c r="S275" s="89">
        <f t="shared" si="194"/>
        <v>0</v>
      </c>
      <c r="T275" s="81"/>
      <c r="U275" s="89">
        <f t="shared" si="195"/>
        <v>0</v>
      </c>
      <c r="V275" s="88"/>
      <c r="W275" s="89">
        <f t="shared" si="196"/>
        <v>0</v>
      </c>
      <c r="X275" s="88"/>
      <c r="Y275" s="89">
        <f t="shared" si="197"/>
        <v>0</v>
      </c>
      <c r="Z275" s="88"/>
      <c r="AA275" s="89">
        <f t="shared" si="198"/>
        <v>0</v>
      </c>
      <c r="AB275" s="88"/>
      <c r="AC275" s="89">
        <f t="shared" si="199"/>
        <v>0</v>
      </c>
      <c r="AD275" s="88"/>
      <c r="AE275" s="89">
        <f t="shared" si="200"/>
        <v>0</v>
      </c>
      <c r="AF275" s="92">
        <f t="shared" si="201"/>
        <v>0</v>
      </c>
      <c r="AG275" s="93">
        <f t="shared" si="202"/>
        <v>0</v>
      </c>
      <c r="AH275" s="94">
        <f t="shared" si="203"/>
        <v>0</v>
      </c>
      <c r="AI275" s="95">
        <f ca="1" t="shared" si="182"/>
        <v>0</v>
      </c>
      <c r="AJ275" s="99" t="e">
        <f t="shared" si="184"/>
        <v>#N/A</v>
      </c>
      <c r="AK275" s="99" t="e">
        <f t="shared" si="185"/>
        <v>#N/A</v>
      </c>
      <c r="AL275" s="97" t="e">
        <f t="shared" si="186"/>
        <v>#N/A</v>
      </c>
      <c r="AM275" s="97" t="e">
        <f t="shared" si="187"/>
        <v>#N/A</v>
      </c>
      <c r="AN275" s="100" t="e">
        <f t="shared" si="183"/>
        <v>#N/A</v>
      </c>
    </row>
    <row r="276" spans="1:40" s="97" customFormat="1" ht="15.75" customHeight="1" hidden="1">
      <c r="A276" s="81">
        <f t="shared" si="188"/>
        <v>14</v>
      </c>
      <c r="B276" s="82" t="e">
        <f t="shared" si="189"/>
        <v>#N/A</v>
      </c>
      <c r="C276" s="83"/>
      <c r="D276" s="83"/>
      <c r="E276" s="82"/>
      <c r="F276" s="84"/>
      <c r="G276" s="85"/>
      <c r="H276" s="86"/>
      <c r="I276" s="87"/>
      <c r="J276" s="88"/>
      <c r="K276" s="89">
        <f t="shared" si="190"/>
        <v>0</v>
      </c>
      <c r="L276" s="88"/>
      <c r="M276" s="89">
        <f t="shared" si="191"/>
        <v>0</v>
      </c>
      <c r="N276" s="88"/>
      <c r="O276" s="89">
        <f t="shared" si="192"/>
        <v>0</v>
      </c>
      <c r="P276" s="88"/>
      <c r="Q276" s="89">
        <f t="shared" si="193"/>
        <v>0</v>
      </c>
      <c r="R276" s="88"/>
      <c r="S276" s="89">
        <f t="shared" si="194"/>
        <v>0</v>
      </c>
      <c r="T276" s="81"/>
      <c r="U276" s="89">
        <f t="shared" si="195"/>
        <v>0</v>
      </c>
      <c r="V276" s="88"/>
      <c r="W276" s="89">
        <f t="shared" si="196"/>
        <v>0</v>
      </c>
      <c r="X276" s="88"/>
      <c r="Y276" s="89">
        <f t="shared" si="197"/>
        <v>0</v>
      </c>
      <c r="Z276" s="88"/>
      <c r="AA276" s="89">
        <f t="shared" si="198"/>
        <v>0</v>
      </c>
      <c r="AB276" s="88"/>
      <c r="AC276" s="89">
        <f t="shared" si="199"/>
        <v>0</v>
      </c>
      <c r="AD276" s="88"/>
      <c r="AE276" s="89">
        <f t="shared" si="200"/>
        <v>0</v>
      </c>
      <c r="AF276" s="92">
        <f t="shared" si="201"/>
        <v>0</v>
      </c>
      <c r="AG276" s="93">
        <f t="shared" si="202"/>
        <v>0</v>
      </c>
      <c r="AH276" s="94">
        <f t="shared" si="203"/>
        <v>0</v>
      </c>
      <c r="AI276" s="95">
        <f ca="1" t="shared" si="182"/>
        <v>0</v>
      </c>
      <c r="AJ276" s="99" t="e">
        <f t="shared" si="184"/>
        <v>#N/A</v>
      </c>
      <c r="AK276" s="99" t="e">
        <f t="shared" si="185"/>
        <v>#N/A</v>
      </c>
      <c r="AL276" s="97" t="e">
        <f t="shared" si="186"/>
        <v>#N/A</v>
      </c>
      <c r="AM276" s="97" t="e">
        <f t="shared" si="187"/>
        <v>#N/A</v>
      </c>
      <c r="AN276" s="100" t="e">
        <f t="shared" si="183"/>
        <v>#N/A</v>
      </c>
    </row>
    <row r="277" spans="1:40" s="97" customFormat="1" ht="15.75" customHeight="1" hidden="1">
      <c r="A277" s="81">
        <f t="shared" si="188"/>
        <v>15</v>
      </c>
      <c r="B277" s="82" t="e">
        <f t="shared" si="189"/>
        <v>#N/A</v>
      </c>
      <c r="C277" s="83"/>
      <c r="D277" s="83"/>
      <c r="E277" s="82"/>
      <c r="F277" s="84"/>
      <c r="G277" s="85"/>
      <c r="H277" s="86"/>
      <c r="I277" s="87"/>
      <c r="J277" s="88"/>
      <c r="K277" s="89">
        <f t="shared" si="190"/>
        <v>0</v>
      </c>
      <c r="L277" s="88"/>
      <c r="M277" s="89">
        <f t="shared" si="191"/>
        <v>0</v>
      </c>
      <c r="N277" s="88"/>
      <c r="O277" s="89">
        <f t="shared" si="192"/>
        <v>0</v>
      </c>
      <c r="P277" s="88"/>
      <c r="Q277" s="89">
        <f t="shared" si="193"/>
        <v>0</v>
      </c>
      <c r="R277" s="88"/>
      <c r="S277" s="89">
        <f t="shared" si="194"/>
        <v>0</v>
      </c>
      <c r="T277" s="81"/>
      <c r="U277" s="89">
        <f t="shared" si="195"/>
        <v>0</v>
      </c>
      <c r="V277" s="88"/>
      <c r="W277" s="89">
        <f t="shared" si="196"/>
        <v>0</v>
      </c>
      <c r="X277" s="88"/>
      <c r="Y277" s="89">
        <f t="shared" si="197"/>
        <v>0</v>
      </c>
      <c r="Z277" s="88"/>
      <c r="AA277" s="89">
        <f t="shared" si="198"/>
        <v>0</v>
      </c>
      <c r="AB277" s="88"/>
      <c r="AC277" s="89">
        <f t="shared" si="199"/>
        <v>0</v>
      </c>
      <c r="AD277" s="88"/>
      <c r="AE277" s="89">
        <f t="shared" si="200"/>
        <v>0</v>
      </c>
      <c r="AF277" s="92">
        <f t="shared" si="201"/>
        <v>0</v>
      </c>
      <c r="AG277" s="93">
        <f t="shared" si="202"/>
        <v>0</v>
      </c>
      <c r="AH277" s="94">
        <f t="shared" si="203"/>
        <v>0</v>
      </c>
      <c r="AI277" s="95">
        <f ca="1" t="shared" si="182"/>
        <v>0</v>
      </c>
      <c r="AJ277" s="99" t="e">
        <f t="shared" si="184"/>
        <v>#N/A</v>
      </c>
      <c r="AK277" s="99" t="e">
        <f t="shared" si="185"/>
        <v>#N/A</v>
      </c>
      <c r="AL277" s="97" t="e">
        <f t="shared" si="186"/>
        <v>#N/A</v>
      </c>
      <c r="AM277" s="97" t="e">
        <f t="shared" si="187"/>
        <v>#N/A</v>
      </c>
      <c r="AN277" s="100" t="e">
        <f t="shared" si="183"/>
        <v>#N/A</v>
      </c>
    </row>
    <row r="278" spans="1:40" s="97" customFormat="1" ht="15.75" customHeight="1" hidden="1">
      <c r="A278" s="81">
        <f t="shared" si="188"/>
        <v>16</v>
      </c>
      <c r="B278" s="82" t="e">
        <f t="shared" si="189"/>
        <v>#N/A</v>
      </c>
      <c r="C278" s="83"/>
      <c r="D278" s="83"/>
      <c r="E278" s="82"/>
      <c r="F278" s="84"/>
      <c r="G278" s="85"/>
      <c r="H278" s="86"/>
      <c r="I278" s="87"/>
      <c r="J278" s="88"/>
      <c r="K278" s="89">
        <f t="shared" si="190"/>
        <v>0</v>
      </c>
      <c r="L278" s="88"/>
      <c r="M278" s="89">
        <f t="shared" si="191"/>
        <v>0</v>
      </c>
      <c r="N278" s="88"/>
      <c r="O278" s="89">
        <f t="shared" si="192"/>
        <v>0</v>
      </c>
      <c r="P278" s="88"/>
      <c r="Q278" s="89">
        <f t="shared" si="193"/>
        <v>0</v>
      </c>
      <c r="R278" s="88"/>
      <c r="S278" s="89">
        <f t="shared" si="194"/>
        <v>0</v>
      </c>
      <c r="T278" s="81"/>
      <c r="U278" s="89">
        <f t="shared" si="195"/>
        <v>0</v>
      </c>
      <c r="V278" s="88"/>
      <c r="W278" s="89">
        <f t="shared" si="196"/>
        <v>0</v>
      </c>
      <c r="X278" s="88"/>
      <c r="Y278" s="89">
        <f t="shared" si="197"/>
        <v>0</v>
      </c>
      <c r="Z278" s="88"/>
      <c r="AA278" s="89">
        <f t="shared" si="198"/>
        <v>0</v>
      </c>
      <c r="AB278" s="88"/>
      <c r="AC278" s="89">
        <f t="shared" si="199"/>
        <v>0</v>
      </c>
      <c r="AD278" s="88"/>
      <c r="AE278" s="89">
        <f t="shared" si="200"/>
        <v>0</v>
      </c>
      <c r="AF278" s="92">
        <f t="shared" si="201"/>
        <v>0</v>
      </c>
      <c r="AG278" s="93">
        <f t="shared" si="202"/>
        <v>0</v>
      </c>
      <c r="AH278" s="94">
        <f t="shared" si="203"/>
        <v>0</v>
      </c>
      <c r="AI278" s="95">
        <f ca="1" t="shared" si="182"/>
        <v>0</v>
      </c>
      <c r="AJ278" s="99" t="e">
        <f t="shared" si="184"/>
        <v>#N/A</v>
      </c>
      <c r="AK278" s="99" t="e">
        <f t="shared" si="185"/>
        <v>#N/A</v>
      </c>
      <c r="AL278" s="97" t="e">
        <f t="shared" si="186"/>
        <v>#N/A</v>
      </c>
      <c r="AM278" s="97" t="e">
        <f t="shared" si="187"/>
        <v>#N/A</v>
      </c>
      <c r="AN278" s="100" t="e">
        <f t="shared" si="183"/>
        <v>#N/A</v>
      </c>
    </row>
    <row r="279" spans="1:40" s="97" customFormat="1" ht="15.75" customHeight="1" hidden="1">
      <c r="A279" s="81">
        <f t="shared" si="188"/>
        <v>17</v>
      </c>
      <c r="B279" s="82" t="e">
        <f t="shared" si="189"/>
        <v>#N/A</v>
      </c>
      <c r="C279" s="83"/>
      <c r="D279" s="83"/>
      <c r="E279" s="82"/>
      <c r="F279" s="84"/>
      <c r="G279" s="85"/>
      <c r="H279" s="86"/>
      <c r="I279" s="87"/>
      <c r="J279" s="88"/>
      <c r="K279" s="89">
        <f t="shared" si="190"/>
        <v>0</v>
      </c>
      <c r="L279" s="88"/>
      <c r="M279" s="89">
        <f t="shared" si="191"/>
        <v>0</v>
      </c>
      <c r="N279" s="88"/>
      <c r="O279" s="89">
        <f t="shared" si="192"/>
        <v>0</v>
      </c>
      <c r="P279" s="88"/>
      <c r="Q279" s="89">
        <f t="shared" si="193"/>
        <v>0</v>
      </c>
      <c r="R279" s="88"/>
      <c r="S279" s="89">
        <f t="shared" si="194"/>
        <v>0</v>
      </c>
      <c r="T279" s="81"/>
      <c r="U279" s="89">
        <f t="shared" si="195"/>
        <v>0</v>
      </c>
      <c r="V279" s="88"/>
      <c r="W279" s="89">
        <f t="shared" si="196"/>
        <v>0</v>
      </c>
      <c r="X279" s="88"/>
      <c r="Y279" s="89">
        <f t="shared" si="197"/>
        <v>0</v>
      </c>
      <c r="Z279" s="88"/>
      <c r="AA279" s="89">
        <f t="shared" si="198"/>
        <v>0</v>
      </c>
      <c r="AB279" s="88"/>
      <c r="AC279" s="89">
        <f t="shared" si="199"/>
        <v>0</v>
      </c>
      <c r="AD279" s="88"/>
      <c r="AE279" s="89">
        <f t="shared" si="200"/>
        <v>0</v>
      </c>
      <c r="AF279" s="92">
        <f t="shared" si="201"/>
        <v>0</v>
      </c>
      <c r="AG279" s="93">
        <f t="shared" si="202"/>
        <v>0</v>
      </c>
      <c r="AH279" s="94">
        <f t="shared" si="203"/>
        <v>0</v>
      </c>
      <c r="AI279" s="95">
        <f ca="1" t="shared" si="182"/>
        <v>0</v>
      </c>
      <c r="AJ279" s="99" t="e">
        <f t="shared" si="184"/>
        <v>#N/A</v>
      </c>
      <c r="AK279" s="99" t="e">
        <f t="shared" si="185"/>
        <v>#N/A</v>
      </c>
      <c r="AL279" s="97" t="e">
        <f t="shared" si="186"/>
        <v>#N/A</v>
      </c>
      <c r="AM279" s="97" t="e">
        <f t="shared" si="187"/>
        <v>#N/A</v>
      </c>
      <c r="AN279" s="100" t="e">
        <f t="shared" si="183"/>
        <v>#N/A</v>
      </c>
    </row>
    <row r="280" spans="1:40" s="97" customFormat="1" ht="15.75" customHeight="1" hidden="1">
      <c r="A280" s="81">
        <f t="shared" si="188"/>
        <v>18</v>
      </c>
      <c r="B280" s="82" t="e">
        <f t="shared" si="189"/>
        <v>#N/A</v>
      </c>
      <c r="C280" s="83"/>
      <c r="D280" s="83"/>
      <c r="E280" s="82"/>
      <c r="F280" s="84"/>
      <c r="G280" s="85"/>
      <c r="H280" s="86"/>
      <c r="I280" s="87"/>
      <c r="J280" s="88"/>
      <c r="K280" s="89">
        <f t="shared" si="190"/>
        <v>0</v>
      </c>
      <c r="L280" s="88"/>
      <c r="M280" s="89">
        <f t="shared" si="191"/>
        <v>0</v>
      </c>
      <c r="N280" s="88"/>
      <c r="O280" s="89">
        <f t="shared" si="192"/>
        <v>0</v>
      </c>
      <c r="P280" s="88"/>
      <c r="Q280" s="89">
        <f t="shared" si="193"/>
        <v>0</v>
      </c>
      <c r="R280" s="88"/>
      <c r="S280" s="89">
        <f t="shared" si="194"/>
        <v>0</v>
      </c>
      <c r="T280" s="81"/>
      <c r="U280" s="89">
        <f t="shared" si="195"/>
        <v>0</v>
      </c>
      <c r="V280" s="88"/>
      <c r="W280" s="89">
        <f t="shared" si="196"/>
        <v>0</v>
      </c>
      <c r="X280" s="88"/>
      <c r="Y280" s="89">
        <f t="shared" si="197"/>
        <v>0</v>
      </c>
      <c r="Z280" s="88"/>
      <c r="AA280" s="89">
        <f t="shared" si="198"/>
        <v>0</v>
      </c>
      <c r="AB280" s="88"/>
      <c r="AC280" s="89">
        <f t="shared" si="199"/>
        <v>0</v>
      </c>
      <c r="AD280" s="88"/>
      <c r="AE280" s="89">
        <f t="shared" si="200"/>
        <v>0</v>
      </c>
      <c r="AF280" s="92">
        <f t="shared" si="201"/>
        <v>0</v>
      </c>
      <c r="AG280" s="93">
        <f t="shared" si="202"/>
        <v>0</v>
      </c>
      <c r="AH280" s="94">
        <f t="shared" si="203"/>
        <v>0</v>
      </c>
      <c r="AI280" s="95">
        <f ca="1" t="shared" si="182"/>
        <v>0</v>
      </c>
      <c r="AJ280" s="99" t="e">
        <f t="shared" si="184"/>
        <v>#N/A</v>
      </c>
      <c r="AK280" s="99" t="e">
        <f t="shared" si="185"/>
        <v>#N/A</v>
      </c>
      <c r="AL280" s="97" t="e">
        <f t="shared" si="186"/>
        <v>#N/A</v>
      </c>
      <c r="AM280" s="97" t="e">
        <f t="shared" si="187"/>
        <v>#N/A</v>
      </c>
      <c r="AN280" s="100" t="e">
        <f t="shared" si="183"/>
        <v>#N/A</v>
      </c>
    </row>
    <row r="281" spans="1:40" s="97" customFormat="1" ht="15.75" customHeight="1" hidden="1">
      <c r="A281" s="81">
        <f t="shared" si="188"/>
        <v>19</v>
      </c>
      <c r="B281" s="82" t="e">
        <f t="shared" si="189"/>
        <v>#N/A</v>
      </c>
      <c r="C281" s="83"/>
      <c r="D281" s="83"/>
      <c r="E281" s="82"/>
      <c r="F281" s="84"/>
      <c r="G281" s="85"/>
      <c r="H281" s="86"/>
      <c r="I281" s="87"/>
      <c r="J281" s="88"/>
      <c r="K281" s="89">
        <f t="shared" si="190"/>
        <v>0</v>
      </c>
      <c r="L281" s="88"/>
      <c r="M281" s="89">
        <f t="shared" si="191"/>
        <v>0</v>
      </c>
      <c r="N281" s="88"/>
      <c r="O281" s="89">
        <f t="shared" si="192"/>
        <v>0</v>
      </c>
      <c r="P281" s="88"/>
      <c r="Q281" s="89">
        <f t="shared" si="193"/>
        <v>0</v>
      </c>
      <c r="R281" s="88"/>
      <c r="S281" s="89">
        <f t="shared" si="194"/>
        <v>0</v>
      </c>
      <c r="T281" s="81"/>
      <c r="U281" s="89">
        <f t="shared" si="195"/>
        <v>0</v>
      </c>
      <c r="V281" s="88"/>
      <c r="W281" s="89">
        <f t="shared" si="196"/>
        <v>0</v>
      </c>
      <c r="X281" s="88"/>
      <c r="Y281" s="89">
        <f t="shared" si="197"/>
        <v>0</v>
      </c>
      <c r="Z281" s="88"/>
      <c r="AA281" s="89">
        <f t="shared" si="198"/>
        <v>0</v>
      </c>
      <c r="AB281" s="88"/>
      <c r="AC281" s="89">
        <f t="shared" si="199"/>
        <v>0</v>
      </c>
      <c r="AD281" s="88"/>
      <c r="AE281" s="89">
        <f t="shared" si="200"/>
        <v>0</v>
      </c>
      <c r="AF281" s="92">
        <f t="shared" si="201"/>
        <v>0</v>
      </c>
      <c r="AG281" s="93">
        <f t="shared" si="202"/>
        <v>0</v>
      </c>
      <c r="AH281" s="94">
        <f t="shared" si="203"/>
        <v>0</v>
      </c>
      <c r="AI281" s="95">
        <f ca="1" t="shared" si="182"/>
        <v>0</v>
      </c>
      <c r="AJ281" s="99" t="e">
        <f t="shared" si="184"/>
        <v>#N/A</v>
      </c>
      <c r="AK281" s="99" t="e">
        <f t="shared" si="185"/>
        <v>#N/A</v>
      </c>
      <c r="AL281" s="97" t="e">
        <f t="shared" si="186"/>
        <v>#N/A</v>
      </c>
      <c r="AM281" s="97" t="e">
        <f t="shared" si="187"/>
        <v>#N/A</v>
      </c>
      <c r="AN281" s="100" t="e">
        <f t="shared" si="183"/>
        <v>#N/A</v>
      </c>
    </row>
    <row r="282" spans="1:40" s="97" customFormat="1" ht="15.75" customHeight="1" hidden="1">
      <c r="A282" s="81">
        <f t="shared" si="188"/>
        <v>20</v>
      </c>
      <c r="B282" s="82" t="e">
        <f t="shared" si="189"/>
        <v>#N/A</v>
      </c>
      <c r="C282" s="83"/>
      <c r="D282" s="83"/>
      <c r="E282" s="82"/>
      <c r="F282" s="84"/>
      <c r="G282" s="85"/>
      <c r="H282" s="86"/>
      <c r="I282" s="87"/>
      <c r="J282" s="88"/>
      <c r="K282" s="89">
        <f t="shared" si="190"/>
        <v>0</v>
      </c>
      <c r="L282" s="88"/>
      <c r="M282" s="89">
        <f t="shared" si="191"/>
        <v>0</v>
      </c>
      <c r="N282" s="88"/>
      <c r="O282" s="89">
        <f t="shared" si="192"/>
        <v>0</v>
      </c>
      <c r="P282" s="88"/>
      <c r="Q282" s="89">
        <f t="shared" si="193"/>
        <v>0</v>
      </c>
      <c r="R282" s="88"/>
      <c r="S282" s="89">
        <f t="shared" si="194"/>
        <v>0</v>
      </c>
      <c r="T282" s="81"/>
      <c r="U282" s="89">
        <f t="shared" si="195"/>
        <v>0</v>
      </c>
      <c r="V282" s="88"/>
      <c r="W282" s="89">
        <f t="shared" si="196"/>
        <v>0</v>
      </c>
      <c r="X282" s="88"/>
      <c r="Y282" s="89">
        <f t="shared" si="197"/>
        <v>0</v>
      </c>
      <c r="Z282" s="88"/>
      <c r="AA282" s="89">
        <f t="shared" si="198"/>
        <v>0</v>
      </c>
      <c r="AB282" s="88"/>
      <c r="AC282" s="89">
        <f t="shared" si="199"/>
        <v>0</v>
      </c>
      <c r="AD282" s="88"/>
      <c r="AE282" s="89">
        <f t="shared" si="200"/>
        <v>0</v>
      </c>
      <c r="AF282" s="92">
        <f t="shared" si="201"/>
        <v>0</v>
      </c>
      <c r="AG282" s="93">
        <f t="shared" si="202"/>
        <v>0</v>
      </c>
      <c r="AH282" s="94">
        <f t="shared" si="203"/>
        <v>0</v>
      </c>
      <c r="AI282" s="95">
        <f ca="1" t="shared" si="182"/>
        <v>0</v>
      </c>
      <c r="AJ282" s="99" t="e">
        <f t="shared" si="184"/>
        <v>#N/A</v>
      </c>
      <c r="AK282" s="99" t="e">
        <f t="shared" si="185"/>
        <v>#N/A</v>
      </c>
      <c r="AL282" s="97" t="e">
        <f t="shared" si="186"/>
        <v>#N/A</v>
      </c>
      <c r="AM282" s="97" t="e">
        <f t="shared" si="187"/>
        <v>#N/A</v>
      </c>
      <c r="AN282" s="100" t="e">
        <f t="shared" si="183"/>
        <v>#N/A</v>
      </c>
    </row>
    <row r="283" spans="1:40" s="97" customFormat="1" ht="15.75" customHeight="1" hidden="1">
      <c r="A283" s="81">
        <f t="shared" si="188"/>
        <v>21</v>
      </c>
      <c r="B283" s="82" t="e">
        <f t="shared" si="189"/>
        <v>#N/A</v>
      </c>
      <c r="C283" s="83"/>
      <c r="D283" s="83"/>
      <c r="E283" s="82"/>
      <c r="F283" s="84"/>
      <c r="G283" s="85"/>
      <c r="H283" s="86"/>
      <c r="I283" s="87"/>
      <c r="J283" s="88"/>
      <c r="K283" s="89">
        <f t="shared" si="190"/>
        <v>0</v>
      </c>
      <c r="L283" s="88"/>
      <c r="M283" s="89">
        <f t="shared" si="191"/>
        <v>0</v>
      </c>
      <c r="N283" s="88"/>
      <c r="O283" s="89">
        <f t="shared" si="192"/>
        <v>0</v>
      </c>
      <c r="P283" s="88"/>
      <c r="Q283" s="89">
        <f t="shared" si="193"/>
        <v>0</v>
      </c>
      <c r="R283" s="88"/>
      <c r="S283" s="89">
        <f t="shared" si="194"/>
        <v>0</v>
      </c>
      <c r="T283" s="81"/>
      <c r="U283" s="89">
        <f t="shared" si="195"/>
        <v>0</v>
      </c>
      <c r="V283" s="88"/>
      <c r="W283" s="89">
        <f t="shared" si="196"/>
        <v>0</v>
      </c>
      <c r="X283" s="88"/>
      <c r="Y283" s="89">
        <f t="shared" si="197"/>
        <v>0</v>
      </c>
      <c r="Z283" s="88"/>
      <c r="AA283" s="89">
        <f t="shared" si="198"/>
        <v>0</v>
      </c>
      <c r="AB283" s="88"/>
      <c r="AC283" s="89">
        <f t="shared" si="199"/>
        <v>0</v>
      </c>
      <c r="AD283" s="88"/>
      <c r="AE283" s="89">
        <f t="shared" si="200"/>
        <v>0</v>
      </c>
      <c r="AF283" s="92">
        <f t="shared" si="201"/>
        <v>0</v>
      </c>
      <c r="AG283" s="93">
        <f t="shared" si="202"/>
        <v>0</v>
      </c>
      <c r="AH283" s="94">
        <f t="shared" si="203"/>
        <v>0</v>
      </c>
      <c r="AI283" s="95">
        <f ca="1" t="shared" si="182"/>
        <v>0</v>
      </c>
      <c r="AJ283" s="99" t="e">
        <f t="shared" si="184"/>
        <v>#N/A</v>
      </c>
      <c r="AK283" s="99" t="e">
        <f t="shared" si="185"/>
        <v>#N/A</v>
      </c>
      <c r="AL283" s="97" t="e">
        <f t="shared" si="186"/>
        <v>#N/A</v>
      </c>
      <c r="AM283" s="97" t="e">
        <f t="shared" si="187"/>
        <v>#N/A</v>
      </c>
      <c r="AN283" s="100" t="e">
        <f t="shared" si="183"/>
        <v>#N/A</v>
      </c>
    </row>
    <row r="284" spans="1:40" s="97" customFormat="1" ht="15.75" customHeight="1" hidden="1">
      <c r="A284" s="81">
        <f t="shared" si="188"/>
        <v>22</v>
      </c>
      <c r="B284" s="82" t="e">
        <f t="shared" si="189"/>
        <v>#N/A</v>
      </c>
      <c r="C284" s="83"/>
      <c r="D284" s="83"/>
      <c r="E284" s="82"/>
      <c r="F284" s="84"/>
      <c r="G284" s="85"/>
      <c r="H284" s="86"/>
      <c r="I284" s="87"/>
      <c r="J284" s="88"/>
      <c r="K284" s="89">
        <f t="shared" si="190"/>
        <v>0</v>
      </c>
      <c r="L284" s="88"/>
      <c r="M284" s="89">
        <f t="shared" si="191"/>
        <v>0</v>
      </c>
      <c r="N284" s="88"/>
      <c r="O284" s="89">
        <f t="shared" si="192"/>
        <v>0</v>
      </c>
      <c r="P284" s="88"/>
      <c r="Q284" s="89">
        <f t="shared" si="193"/>
        <v>0</v>
      </c>
      <c r="R284" s="88"/>
      <c r="S284" s="89">
        <f t="shared" si="194"/>
        <v>0</v>
      </c>
      <c r="T284" s="81"/>
      <c r="U284" s="89">
        <f t="shared" si="195"/>
        <v>0</v>
      </c>
      <c r="V284" s="88"/>
      <c r="W284" s="89">
        <f t="shared" si="196"/>
        <v>0</v>
      </c>
      <c r="X284" s="88"/>
      <c r="Y284" s="89">
        <f t="shared" si="197"/>
        <v>0</v>
      </c>
      <c r="Z284" s="88"/>
      <c r="AA284" s="89">
        <f t="shared" si="198"/>
        <v>0</v>
      </c>
      <c r="AB284" s="88"/>
      <c r="AC284" s="89">
        <f t="shared" si="199"/>
        <v>0</v>
      </c>
      <c r="AD284" s="88"/>
      <c r="AE284" s="89">
        <f t="shared" si="200"/>
        <v>0</v>
      </c>
      <c r="AF284" s="92">
        <f t="shared" si="201"/>
        <v>0</v>
      </c>
      <c r="AG284" s="93">
        <f t="shared" si="202"/>
        <v>0</v>
      </c>
      <c r="AH284" s="94">
        <f t="shared" si="203"/>
        <v>0</v>
      </c>
      <c r="AI284" s="95">
        <f ca="1" t="shared" si="182"/>
        <v>0</v>
      </c>
      <c r="AJ284" s="99" t="e">
        <f t="shared" si="184"/>
        <v>#N/A</v>
      </c>
      <c r="AK284" s="99" t="e">
        <f t="shared" si="185"/>
        <v>#N/A</v>
      </c>
      <c r="AL284" s="97" t="e">
        <f t="shared" si="186"/>
        <v>#N/A</v>
      </c>
      <c r="AM284" s="97" t="e">
        <f t="shared" si="187"/>
        <v>#N/A</v>
      </c>
      <c r="AN284" s="100" t="e">
        <f t="shared" si="183"/>
        <v>#N/A</v>
      </c>
    </row>
    <row r="285" spans="1:40" s="97" customFormat="1" ht="15.75" customHeight="1" hidden="1">
      <c r="A285" s="81">
        <f t="shared" si="188"/>
        <v>23</v>
      </c>
      <c r="B285" s="82" t="e">
        <f t="shared" si="189"/>
        <v>#N/A</v>
      </c>
      <c r="C285" s="83"/>
      <c r="D285" s="83"/>
      <c r="E285" s="82"/>
      <c r="F285" s="84"/>
      <c r="G285" s="85"/>
      <c r="H285" s="86"/>
      <c r="I285" s="87"/>
      <c r="J285" s="88"/>
      <c r="K285" s="89">
        <f t="shared" si="190"/>
        <v>0</v>
      </c>
      <c r="L285" s="88"/>
      <c r="M285" s="89">
        <f t="shared" si="191"/>
        <v>0</v>
      </c>
      <c r="N285" s="88"/>
      <c r="O285" s="89">
        <f t="shared" si="192"/>
        <v>0</v>
      </c>
      <c r="P285" s="88"/>
      <c r="Q285" s="89">
        <f t="shared" si="193"/>
        <v>0</v>
      </c>
      <c r="R285" s="88"/>
      <c r="S285" s="89">
        <f t="shared" si="194"/>
        <v>0</v>
      </c>
      <c r="T285" s="81"/>
      <c r="U285" s="89">
        <f t="shared" si="195"/>
        <v>0</v>
      </c>
      <c r="V285" s="88"/>
      <c r="W285" s="89">
        <f t="shared" si="196"/>
        <v>0</v>
      </c>
      <c r="X285" s="88"/>
      <c r="Y285" s="89">
        <f t="shared" si="197"/>
        <v>0</v>
      </c>
      <c r="Z285" s="88"/>
      <c r="AA285" s="89">
        <f t="shared" si="198"/>
        <v>0</v>
      </c>
      <c r="AB285" s="88"/>
      <c r="AC285" s="89">
        <f t="shared" si="199"/>
        <v>0</v>
      </c>
      <c r="AD285" s="88"/>
      <c r="AE285" s="89">
        <f t="shared" si="200"/>
        <v>0</v>
      </c>
      <c r="AF285" s="92">
        <f t="shared" si="201"/>
        <v>0</v>
      </c>
      <c r="AG285" s="93">
        <f t="shared" si="202"/>
        <v>0</v>
      </c>
      <c r="AH285" s="94">
        <f t="shared" si="203"/>
        <v>0</v>
      </c>
      <c r="AI285" s="95">
        <f ca="1" t="shared" si="182"/>
        <v>0</v>
      </c>
      <c r="AJ285" s="99" t="e">
        <f t="shared" si="184"/>
        <v>#N/A</v>
      </c>
      <c r="AK285" s="99" t="e">
        <f t="shared" si="185"/>
        <v>#N/A</v>
      </c>
      <c r="AL285" s="97" t="e">
        <f t="shared" si="186"/>
        <v>#N/A</v>
      </c>
      <c r="AM285" s="97" t="e">
        <f t="shared" si="187"/>
        <v>#N/A</v>
      </c>
      <c r="AN285" s="100" t="e">
        <f t="shared" si="183"/>
        <v>#N/A</v>
      </c>
    </row>
    <row r="286" spans="1:40" s="97" customFormat="1" ht="15.75" customHeight="1" hidden="1">
      <c r="A286" s="81">
        <f t="shared" si="188"/>
        <v>24</v>
      </c>
      <c r="B286" s="82" t="e">
        <f t="shared" si="189"/>
        <v>#N/A</v>
      </c>
      <c r="C286" s="83"/>
      <c r="D286" s="83"/>
      <c r="E286" s="82"/>
      <c r="F286" s="84"/>
      <c r="G286" s="85"/>
      <c r="H286" s="86"/>
      <c r="I286" s="87"/>
      <c r="J286" s="88"/>
      <c r="K286" s="89">
        <f t="shared" si="190"/>
        <v>0</v>
      </c>
      <c r="L286" s="88"/>
      <c r="M286" s="89">
        <f t="shared" si="191"/>
        <v>0</v>
      </c>
      <c r="N286" s="88"/>
      <c r="O286" s="89">
        <f t="shared" si="192"/>
        <v>0</v>
      </c>
      <c r="P286" s="88"/>
      <c r="Q286" s="89">
        <f t="shared" si="193"/>
        <v>0</v>
      </c>
      <c r="R286" s="88"/>
      <c r="S286" s="89">
        <f t="shared" si="194"/>
        <v>0</v>
      </c>
      <c r="T286" s="81"/>
      <c r="U286" s="89">
        <f t="shared" si="195"/>
        <v>0</v>
      </c>
      <c r="V286" s="88"/>
      <c r="W286" s="89">
        <f t="shared" si="196"/>
        <v>0</v>
      </c>
      <c r="X286" s="88"/>
      <c r="Y286" s="89">
        <f t="shared" si="197"/>
        <v>0</v>
      </c>
      <c r="Z286" s="88"/>
      <c r="AA286" s="89">
        <f t="shared" si="198"/>
        <v>0</v>
      </c>
      <c r="AB286" s="88"/>
      <c r="AC286" s="89">
        <f t="shared" si="199"/>
        <v>0</v>
      </c>
      <c r="AD286" s="88"/>
      <c r="AE286" s="89">
        <f t="shared" si="200"/>
        <v>0</v>
      </c>
      <c r="AF286" s="92">
        <f t="shared" si="201"/>
        <v>0</v>
      </c>
      <c r="AG286" s="93">
        <f t="shared" si="202"/>
        <v>0</v>
      </c>
      <c r="AH286" s="94">
        <f t="shared" si="203"/>
        <v>0</v>
      </c>
      <c r="AI286" s="95">
        <f ca="1" t="shared" si="182"/>
        <v>0</v>
      </c>
      <c r="AJ286" s="99" t="e">
        <f t="shared" si="184"/>
        <v>#N/A</v>
      </c>
      <c r="AK286" s="99" t="e">
        <f t="shared" si="185"/>
        <v>#N/A</v>
      </c>
      <c r="AL286" s="97" t="e">
        <f t="shared" si="186"/>
        <v>#N/A</v>
      </c>
      <c r="AM286" s="97" t="e">
        <f t="shared" si="187"/>
        <v>#N/A</v>
      </c>
      <c r="AN286" s="100" t="e">
        <f t="shared" si="183"/>
        <v>#N/A</v>
      </c>
    </row>
    <row r="287" spans="1:40" s="97" customFormat="1" ht="15.75" customHeight="1" hidden="1">
      <c r="A287" s="81">
        <f t="shared" si="188"/>
        <v>25</v>
      </c>
      <c r="B287" s="82" t="e">
        <f t="shared" si="189"/>
        <v>#N/A</v>
      </c>
      <c r="C287" s="83"/>
      <c r="D287" s="83"/>
      <c r="E287" s="82"/>
      <c r="F287" s="84"/>
      <c r="G287" s="85"/>
      <c r="H287" s="86"/>
      <c r="I287" s="87"/>
      <c r="J287" s="88"/>
      <c r="K287" s="89">
        <f t="shared" si="190"/>
        <v>0</v>
      </c>
      <c r="L287" s="88"/>
      <c r="M287" s="89">
        <f t="shared" si="191"/>
        <v>0</v>
      </c>
      <c r="N287" s="88"/>
      <c r="O287" s="89">
        <f t="shared" si="192"/>
        <v>0</v>
      </c>
      <c r="P287" s="88"/>
      <c r="Q287" s="89">
        <f t="shared" si="193"/>
        <v>0</v>
      </c>
      <c r="R287" s="88"/>
      <c r="S287" s="89">
        <f t="shared" si="194"/>
        <v>0</v>
      </c>
      <c r="T287" s="81"/>
      <c r="U287" s="89">
        <f t="shared" si="195"/>
        <v>0</v>
      </c>
      <c r="V287" s="88"/>
      <c r="W287" s="89">
        <f t="shared" si="196"/>
        <v>0</v>
      </c>
      <c r="X287" s="88"/>
      <c r="Y287" s="89">
        <f t="shared" si="197"/>
        <v>0</v>
      </c>
      <c r="Z287" s="88"/>
      <c r="AA287" s="89">
        <f t="shared" si="198"/>
        <v>0</v>
      </c>
      <c r="AB287" s="88"/>
      <c r="AC287" s="89">
        <f t="shared" si="199"/>
        <v>0</v>
      </c>
      <c r="AD287" s="88"/>
      <c r="AE287" s="89">
        <f t="shared" si="200"/>
        <v>0</v>
      </c>
      <c r="AF287" s="92">
        <f t="shared" si="201"/>
        <v>0</v>
      </c>
      <c r="AG287" s="93">
        <f t="shared" si="202"/>
        <v>0</v>
      </c>
      <c r="AH287" s="94">
        <f t="shared" si="203"/>
        <v>0</v>
      </c>
      <c r="AI287" s="95">
        <f ca="1" t="shared" si="182"/>
        <v>0</v>
      </c>
      <c r="AJ287" s="99" t="e">
        <f t="shared" si="184"/>
        <v>#N/A</v>
      </c>
      <c r="AK287" s="99" t="e">
        <f t="shared" si="185"/>
        <v>#N/A</v>
      </c>
      <c r="AL287" s="97" t="e">
        <f t="shared" si="186"/>
        <v>#N/A</v>
      </c>
      <c r="AM287" s="97" t="e">
        <f t="shared" si="187"/>
        <v>#N/A</v>
      </c>
      <c r="AN287" s="100" t="e">
        <f t="shared" si="183"/>
        <v>#N/A</v>
      </c>
    </row>
    <row r="288" spans="1:40" s="97" customFormat="1" ht="15.75" customHeight="1" hidden="1">
      <c r="A288" s="81">
        <f t="shared" si="188"/>
        <v>26</v>
      </c>
      <c r="B288" s="82" t="e">
        <f t="shared" si="189"/>
        <v>#N/A</v>
      </c>
      <c r="C288" s="83"/>
      <c r="D288" s="83"/>
      <c r="E288" s="82"/>
      <c r="F288" s="84"/>
      <c r="G288" s="85"/>
      <c r="H288" s="86"/>
      <c r="I288" s="87"/>
      <c r="J288" s="88"/>
      <c r="K288" s="89">
        <f t="shared" si="190"/>
        <v>0</v>
      </c>
      <c r="L288" s="88"/>
      <c r="M288" s="89">
        <f t="shared" si="191"/>
        <v>0</v>
      </c>
      <c r="N288" s="88"/>
      <c r="O288" s="89">
        <f t="shared" si="192"/>
        <v>0</v>
      </c>
      <c r="P288" s="88"/>
      <c r="Q288" s="89">
        <f t="shared" si="193"/>
        <v>0</v>
      </c>
      <c r="R288" s="88"/>
      <c r="S288" s="89">
        <f t="shared" si="194"/>
        <v>0</v>
      </c>
      <c r="T288" s="81"/>
      <c r="U288" s="89">
        <f t="shared" si="195"/>
        <v>0</v>
      </c>
      <c r="V288" s="88"/>
      <c r="W288" s="89">
        <f t="shared" si="196"/>
        <v>0</v>
      </c>
      <c r="X288" s="88"/>
      <c r="Y288" s="89">
        <f t="shared" si="197"/>
        <v>0</v>
      </c>
      <c r="Z288" s="88"/>
      <c r="AA288" s="89">
        <f t="shared" si="198"/>
        <v>0</v>
      </c>
      <c r="AB288" s="88"/>
      <c r="AC288" s="89">
        <f t="shared" si="199"/>
        <v>0</v>
      </c>
      <c r="AD288" s="88"/>
      <c r="AE288" s="89">
        <f t="shared" si="200"/>
        <v>0</v>
      </c>
      <c r="AF288" s="92">
        <f t="shared" si="201"/>
        <v>0</v>
      </c>
      <c r="AG288" s="93">
        <f t="shared" si="202"/>
        <v>0</v>
      </c>
      <c r="AH288" s="94">
        <f t="shared" si="203"/>
        <v>0</v>
      </c>
      <c r="AI288" s="95">
        <f ca="1" t="shared" si="182"/>
        <v>0</v>
      </c>
      <c r="AJ288" s="99" t="e">
        <f t="shared" si="184"/>
        <v>#N/A</v>
      </c>
      <c r="AK288" s="99" t="e">
        <f t="shared" si="185"/>
        <v>#N/A</v>
      </c>
      <c r="AL288" s="97" t="e">
        <f t="shared" si="186"/>
        <v>#N/A</v>
      </c>
      <c r="AM288" s="97" t="e">
        <f t="shared" si="187"/>
        <v>#N/A</v>
      </c>
      <c r="AN288" s="100" t="e">
        <f t="shared" si="183"/>
        <v>#N/A</v>
      </c>
    </row>
    <row r="289" spans="1:40" s="97" customFormat="1" ht="15.75" customHeight="1" hidden="1">
      <c r="A289" s="81">
        <f t="shared" si="188"/>
        <v>27</v>
      </c>
      <c r="B289" s="82" t="e">
        <f t="shared" si="189"/>
        <v>#N/A</v>
      </c>
      <c r="C289" s="83"/>
      <c r="D289" s="83"/>
      <c r="E289" s="82"/>
      <c r="F289" s="84"/>
      <c r="G289" s="85"/>
      <c r="H289" s="86"/>
      <c r="I289" s="87"/>
      <c r="J289" s="88"/>
      <c r="K289" s="89">
        <f t="shared" si="190"/>
        <v>0</v>
      </c>
      <c r="L289" s="88"/>
      <c r="M289" s="89">
        <f t="shared" si="191"/>
        <v>0</v>
      </c>
      <c r="N289" s="88"/>
      <c r="O289" s="89">
        <f t="shared" si="192"/>
        <v>0</v>
      </c>
      <c r="P289" s="88"/>
      <c r="Q289" s="89">
        <f t="shared" si="193"/>
        <v>0</v>
      </c>
      <c r="R289" s="88"/>
      <c r="S289" s="89">
        <f t="shared" si="194"/>
        <v>0</v>
      </c>
      <c r="T289" s="81"/>
      <c r="U289" s="89">
        <f t="shared" si="195"/>
        <v>0</v>
      </c>
      <c r="V289" s="88"/>
      <c r="W289" s="89">
        <f t="shared" si="196"/>
        <v>0</v>
      </c>
      <c r="X289" s="88"/>
      <c r="Y289" s="89">
        <f t="shared" si="197"/>
        <v>0</v>
      </c>
      <c r="Z289" s="88"/>
      <c r="AA289" s="89">
        <f t="shared" si="198"/>
        <v>0</v>
      </c>
      <c r="AB289" s="88"/>
      <c r="AC289" s="89">
        <f t="shared" si="199"/>
        <v>0</v>
      </c>
      <c r="AD289" s="88"/>
      <c r="AE289" s="89">
        <f t="shared" si="200"/>
        <v>0</v>
      </c>
      <c r="AF289" s="92">
        <f t="shared" si="201"/>
        <v>0</v>
      </c>
      <c r="AG289" s="93">
        <f t="shared" si="202"/>
        <v>0</v>
      </c>
      <c r="AH289" s="94">
        <f t="shared" si="203"/>
        <v>0</v>
      </c>
      <c r="AI289" s="95">
        <f ca="1" t="shared" si="182"/>
        <v>0</v>
      </c>
      <c r="AJ289" s="99" t="e">
        <f t="shared" si="184"/>
        <v>#N/A</v>
      </c>
      <c r="AK289" s="99" t="e">
        <f t="shared" si="185"/>
        <v>#N/A</v>
      </c>
      <c r="AL289" s="97" t="e">
        <f t="shared" si="186"/>
        <v>#N/A</v>
      </c>
      <c r="AM289" s="97" t="e">
        <f t="shared" si="187"/>
        <v>#N/A</v>
      </c>
      <c r="AN289" s="100" t="e">
        <f t="shared" si="183"/>
        <v>#N/A</v>
      </c>
    </row>
    <row r="290" spans="1:40" s="97" customFormat="1" ht="15.75" customHeight="1" hidden="1">
      <c r="A290" s="81">
        <f t="shared" si="188"/>
        <v>28</v>
      </c>
      <c r="B290" s="82" t="e">
        <f t="shared" si="189"/>
        <v>#N/A</v>
      </c>
      <c r="C290" s="83"/>
      <c r="D290" s="83"/>
      <c r="E290" s="82"/>
      <c r="F290" s="84"/>
      <c r="G290" s="85"/>
      <c r="H290" s="86"/>
      <c r="I290" s="87"/>
      <c r="J290" s="88"/>
      <c r="K290" s="89">
        <f t="shared" si="190"/>
        <v>0</v>
      </c>
      <c r="L290" s="88"/>
      <c r="M290" s="89">
        <f t="shared" si="191"/>
        <v>0</v>
      </c>
      <c r="N290" s="88"/>
      <c r="O290" s="89">
        <f t="shared" si="192"/>
        <v>0</v>
      </c>
      <c r="P290" s="88"/>
      <c r="Q290" s="89">
        <f t="shared" si="193"/>
        <v>0</v>
      </c>
      <c r="R290" s="88"/>
      <c r="S290" s="89">
        <f t="shared" si="194"/>
        <v>0</v>
      </c>
      <c r="T290" s="81"/>
      <c r="U290" s="89">
        <f t="shared" si="195"/>
        <v>0</v>
      </c>
      <c r="V290" s="88"/>
      <c r="W290" s="89">
        <f t="shared" si="196"/>
        <v>0</v>
      </c>
      <c r="X290" s="88"/>
      <c r="Y290" s="89">
        <f t="shared" si="197"/>
        <v>0</v>
      </c>
      <c r="Z290" s="88"/>
      <c r="AA290" s="89">
        <f t="shared" si="198"/>
        <v>0</v>
      </c>
      <c r="AB290" s="88"/>
      <c r="AC290" s="89">
        <f t="shared" si="199"/>
        <v>0</v>
      </c>
      <c r="AD290" s="88"/>
      <c r="AE290" s="89">
        <f t="shared" si="200"/>
        <v>0</v>
      </c>
      <c r="AF290" s="92">
        <f t="shared" si="201"/>
        <v>0</v>
      </c>
      <c r="AG290" s="93">
        <f t="shared" si="202"/>
        <v>0</v>
      </c>
      <c r="AH290" s="94">
        <f t="shared" si="203"/>
        <v>0</v>
      </c>
      <c r="AI290" s="95">
        <f ca="1" t="shared" si="182"/>
        <v>0</v>
      </c>
      <c r="AJ290" s="99" t="e">
        <f t="shared" si="184"/>
        <v>#N/A</v>
      </c>
      <c r="AK290" s="99" t="e">
        <f t="shared" si="185"/>
        <v>#N/A</v>
      </c>
      <c r="AL290" s="97" t="e">
        <f t="shared" si="186"/>
        <v>#N/A</v>
      </c>
      <c r="AM290" s="97" t="e">
        <f t="shared" si="187"/>
        <v>#N/A</v>
      </c>
      <c r="AN290" s="100" t="e">
        <f t="shared" si="183"/>
        <v>#N/A</v>
      </c>
    </row>
    <row r="291" spans="1:40" s="97" customFormat="1" ht="15.75" customHeight="1" hidden="1">
      <c r="A291" s="81">
        <f t="shared" si="188"/>
        <v>29</v>
      </c>
      <c r="B291" s="82" t="e">
        <f t="shared" si="189"/>
        <v>#N/A</v>
      </c>
      <c r="C291" s="83"/>
      <c r="D291" s="83"/>
      <c r="E291" s="82"/>
      <c r="F291" s="84"/>
      <c r="G291" s="85"/>
      <c r="H291" s="86"/>
      <c r="I291" s="87"/>
      <c r="J291" s="88"/>
      <c r="K291" s="89">
        <f t="shared" si="190"/>
        <v>0</v>
      </c>
      <c r="L291" s="88"/>
      <c r="M291" s="89">
        <f t="shared" si="191"/>
        <v>0</v>
      </c>
      <c r="N291" s="88"/>
      <c r="O291" s="89">
        <f t="shared" si="192"/>
        <v>0</v>
      </c>
      <c r="P291" s="88"/>
      <c r="Q291" s="89">
        <f t="shared" si="193"/>
        <v>0</v>
      </c>
      <c r="R291" s="88"/>
      <c r="S291" s="89">
        <f t="shared" si="194"/>
        <v>0</v>
      </c>
      <c r="T291" s="81"/>
      <c r="U291" s="89">
        <f t="shared" si="195"/>
        <v>0</v>
      </c>
      <c r="V291" s="88"/>
      <c r="W291" s="89">
        <f t="shared" si="196"/>
        <v>0</v>
      </c>
      <c r="X291" s="88"/>
      <c r="Y291" s="89">
        <f t="shared" si="197"/>
        <v>0</v>
      </c>
      <c r="Z291" s="88"/>
      <c r="AA291" s="89">
        <f t="shared" si="198"/>
        <v>0</v>
      </c>
      <c r="AB291" s="88"/>
      <c r="AC291" s="89">
        <f t="shared" si="199"/>
        <v>0</v>
      </c>
      <c r="AD291" s="88"/>
      <c r="AE291" s="89">
        <f t="shared" si="200"/>
        <v>0</v>
      </c>
      <c r="AF291" s="92">
        <f t="shared" si="201"/>
        <v>0</v>
      </c>
      <c r="AG291" s="93">
        <f t="shared" si="202"/>
        <v>0</v>
      </c>
      <c r="AH291" s="94">
        <f t="shared" si="203"/>
        <v>0</v>
      </c>
      <c r="AI291" s="95">
        <f ca="1" t="shared" si="182"/>
        <v>0</v>
      </c>
      <c r="AJ291" s="99" t="e">
        <f t="shared" si="184"/>
        <v>#N/A</v>
      </c>
      <c r="AK291" s="99" t="e">
        <f t="shared" si="185"/>
        <v>#N/A</v>
      </c>
      <c r="AL291" s="97" t="e">
        <f t="shared" si="186"/>
        <v>#N/A</v>
      </c>
      <c r="AM291" s="97" t="e">
        <f t="shared" si="187"/>
        <v>#N/A</v>
      </c>
      <c r="AN291" s="100" t="e">
        <f t="shared" si="183"/>
        <v>#N/A</v>
      </c>
    </row>
    <row r="292" spans="1:40" s="97" customFormat="1" ht="15.75" customHeight="1" hidden="1">
      <c r="A292" s="81">
        <f t="shared" si="188"/>
        <v>30</v>
      </c>
      <c r="B292" s="82" t="e">
        <f t="shared" si="189"/>
        <v>#N/A</v>
      </c>
      <c r="C292" s="83"/>
      <c r="D292" s="83"/>
      <c r="E292" s="82"/>
      <c r="F292" s="84"/>
      <c r="G292" s="85"/>
      <c r="H292" s="86"/>
      <c r="I292" s="87"/>
      <c r="J292" s="88"/>
      <c r="K292" s="89">
        <f t="shared" si="190"/>
        <v>0</v>
      </c>
      <c r="L292" s="88"/>
      <c r="M292" s="89">
        <f t="shared" si="191"/>
        <v>0</v>
      </c>
      <c r="N292" s="88"/>
      <c r="O292" s="89">
        <f t="shared" si="192"/>
        <v>0</v>
      </c>
      <c r="P292" s="88"/>
      <c r="Q292" s="89">
        <f t="shared" si="193"/>
        <v>0</v>
      </c>
      <c r="R292" s="88"/>
      <c r="S292" s="89">
        <f t="shared" si="194"/>
        <v>0</v>
      </c>
      <c r="T292" s="81"/>
      <c r="U292" s="89">
        <f t="shared" si="195"/>
        <v>0</v>
      </c>
      <c r="V292" s="88"/>
      <c r="W292" s="89">
        <f t="shared" si="196"/>
        <v>0</v>
      </c>
      <c r="X292" s="88"/>
      <c r="Y292" s="89">
        <f t="shared" si="197"/>
        <v>0</v>
      </c>
      <c r="Z292" s="88"/>
      <c r="AA292" s="89">
        <f t="shared" si="198"/>
        <v>0</v>
      </c>
      <c r="AB292" s="88"/>
      <c r="AC292" s="89">
        <f t="shared" si="199"/>
        <v>0</v>
      </c>
      <c r="AD292" s="88"/>
      <c r="AE292" s="89">
        <f t="shared" si="200"/>
        <v>0</v>
      </c>
      <c r="AF292" s="92">
        <f t="shared" si="201"/>
        <v>0</v>
      </c>
      <c r="AG292" s="93">
        <f t="shared" si="202"/>
        <v>0</v>
      </c>
      <c r="AH292" s="94">
        <f t="shared" si="203"/>
        <v>0</v>
      </c>
      <c r="AI292" s="95">
        <f ca="1" t="shared" si="182"/>
        <v>0</v>
      </c>
      <c r="AJ292" s="99" t="e">
        <f t="shared" si="184"/>
        <v>#N/A</v>
      </c>
      <c r="AK292" s="99" t="e">
        <f t="shared" si="185"/>
        <v>#N/A</v>
      </c>
      <c r="AL292" s="97" t="e">
        <f t="shared" si="186"/>
        <v>#N/A</v>
      </c>
      <c r="AM292" s="97" t="e">
        <f t="shared" si="187"/>
        <v>#N/A</v>
      </c>
      <c r="AN292" s="100" t="e">
        <f t="shared" si="183"/>
        <v>#N/A</v>
      </c>
    </row>
    <row r="293" spans="1:39" s="114" customFormat="1" ht="19.5" customHeight="1">
      <c r="A293" s="54"/>
      <c r="B293" s="125"/>
      <c r="C293" s="56" t="s">
        <v>33</v>
      </c>
      <c r="D293" s="102" t="s">
        <v>75</v>
      </c>
      <c r="E293" s="103" t="s">
        <v>240</v>
      </c>
      <c r="F293" s="58"/>
      <c r="G293" s="104"/>
      <c r="H293" s="105"/>
      <c r="I293" s="87">
        <f aca="true" ca="1" t="shared" si="204" ref="I293:I294">IF(C293&gt;"",RAND(),"")</f>
        <v>0.589689444983378</v>
      </c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  <c r="AC293" s="127"/>
      <c r="AD293" s="127"/>
      <c r="AE293" s="127"/>
      <c r="AF293" s="128"/>
      <c r="AG293" s="129"/>
      <c r="AH293" s="130"/>
      <c r="AI293" s="110"/>
      <c r="AJ293" s="101"/>
      <c r="AK293" s="111"/>
      <c r="AL293" s="112"/>
      <c r="AM293" s="113"/>
    </row>
    <row r="294" spans="1:35" s="22" customFormat="1" ht="24" customHeight="1">
      <c r="A294" s="69"/>
      <c r="B294" s="69"/>
      <c r="C294" s="69"/>
      <c r="D294" s="70" t="s">
        <v>37</v>
      </c>
      <c r="E294" s="71">
        <v>2001</v>
      </c>
      <c r="F294" s="131" t="s">
        <v>92</v>
      </c>
      <c r="G294" s="141">
        <v>2002</v>
      </c>
      <c r="H294" s="116"/>
      <c r="I294" s="117">
        <f ca="1" t="shared" si="204"/>
        <v>0</v>
      </c>
      <c r="J294" s="76" t="s">
        <v>8</v>
      </c>
      <c r="K294" s="76"/>
      <c r="L294" s="76" t="s">
        <v>39</v>
      </c>
      <c r="M294" s="76"/>
      <c r="N294" s="76" t="s">
        <v>9</v>
      </c>
      <c r="O294" s="76"/>
      <c r="P294" s="76" t="s">
        <v>10</v>
      </c>
      <c r="Q294" s="76"/>
      <c r="R294" s="76" t="s">
        <v>11</v>
      </c>
      <c r="S294" s="76"/>
      <c r="T294" s="76" t="s">
        <v>12</v>
      </c>
      <c r="U294" s="76"/>
      <c r="V294" s="76" t="s">
        <v>13</v>
      </c>
      <c r="W294" s="76"/>
      <c r="X294" s="76" t="s">
        <v>14</v>
      </c>
      <c r="Y294" s="76"/>
      <c r="Z294" s="76" t="s">
        <v>15</v>
      </c>
      <c r="AA294" s="76"/>
      <c r="AB294" s="76" t="s">
        <v>16</v>
      </c>
      <c r="AC294" s="76"/>
      <c r="AD294" s="76" t="s">
        <v>17</v>
      </c>
      <c r="AE294" s="76"/>
      <c r="AF294" s="118"/>
      <c r="AG294" s="119"/>
      <c r="AH294" s="120"/>
      <c r="AI294" s="121"/>
    </row>
    <row r="295" spans="1:40" s="97" customFormat="1" ht="15" customHeight="1">
      <c r="A295" s="81">
        <v>1</v>
      </c>
      <c r="B295" s="82">
        <v>218</v>
      </c>
      <c r="C295" s="83" t="s">
        <v>145</v>
      </c>
      <c r="D295" s="83" t="s">
        <v>253</v>
      </c>
      <c r="E295" s="82">
        <v>2001</v>
      </c>
      <c r="F295" s="84"/>
      <c r="G295" s="85" t="s">
        <v>42</v>
      </c>
      <c r="H295" s="86" t="s">
        <v>43</v>
      </c>
      <c r="I295" s="87">
        <v>0.40856312960386276</v>
      </c>
      <c r="J295" s="154"/>
      <c r="K295" s="89">
        <v>0</v>
      </c>
      <c r="L295" s="88"/>
      <c r="M295" s="89">
        <v>0</v>
      </c>
      <c r="N295" s="88"/>
      <c r="O295" s="89">
        <v>0</v>
      </c>
      <c r="P295" s="88"/>
      <c r="Q295" s="89">
        <v>0</v>
      </c>
      <c r="R295" s="88"/>
      <c r="S295" s="89">
        <v>0</v>
      </c>
      <c r="T295" s="81"/>
      <c r="U295" s="89">
        <v>0</v>
      </c>
      <c r="V295" s="88"/>
      <c r="W295" s="89">
        <v>0</v>
      </c>
      <c r="X295" s="88">
        <v>100</v>
      </c>
      <c r="Y295" s="89">
        <v>680</v>
      </c>
      <c r="Z295" s="88">
        <v>100</v>
      </c>
      <c r="AA295" s="89">
        <v>740</v>
      </c>
      <c r="AB295" s="88">
        <v>100</v>
      </c>
      <c r="AC295" s="89">
        <v>800</v>
      </c>
      <c r="AD295" s="88">
        <v>100</v>
      </c>
      <c r="AE295" s="89">
        <v>840</v>
      </c>
      <c r="AF295" s="92">
        <v>3060</v>
      </c>
      <c r="AG295" s="93">
        <v>3060</v>
      </c>
      <c r="AH295" s="94">
        <v>1</v>
      </c>
      <c r="AI295" s="95">
        <f aca="true" ca="1" t="shared" si="205" ref="AI295:AI324">IF(C295&gt;"",RAND(),"")</f>
        <v>0.639072785852477</v>
      </c>
      <c r="AJ295" s="96">
        <f>IF(H295="","",IF(H295&lt;&gt;"CZ","NE",IF(AND(H295="CZ"),AH295,"")))</f>
        <v>1</v>
      </c>
      <c r="AK295" s="96"/>
      <c r="AN295" s="98">
        <f aca="true" t="shared" si="206" ref="AN295:AN324">IF(AJ295&amp;AL295&amp;AM295="","",AJ295&amp;AL295&amp;AM295)</f>
        <v>0</v>
      </c>
    </row>
    <row r="296" spans="1:40" s="97" customFormat="1" ht="15" customHeight="1">
      <c r="A296" s="81">
        <v>2</v>
      </c>
      <c r="B296" s="82">
        <v>224</v>
      </c>
      <c r="C296" s="83" t="s">
        <v>254</v>
      </c>
      <c r="D296" s="83" t="s">
        <v>194</v>
      </c>
      <c r="E296" s="82">
        <v>2002</v>
      </c>
      <c r="F296" s="84"/>
      <c r="G296" s="85" t="s">
        <v>46</v>
      </c>
      <c r="H296" s="86" t="s">
        <v>43</v>
      </c>
      <c r="I296" s="87">
        <v>0.7166304239071906</v>
      </c>
      <c r="J296" s="154"/>
      <c r="K296" s="89">
        <v>0</v>
      </c>
      <c r="L296" s="88"/>
      <c r="M296" s="89">
        <v>0</v>
      </c>
      <c r="N296" s="88"/>
      <c r="O296" s="89">
        <v>0</v>
      </c>
      <c r="P296" s="88"/>
      <c r="Q296" s="89">
        <v>0</v>
      </c>
      <c r="R296" s="88"/>
      <c r="S296" s="89">
        <v>0</v>
      </c>
      <c r="T296" s="81"/>
      <c r="U296" s="89">
        <v>0</v>
      </c>
      <c r="V296" s="88"/>
      <c r="W296" s="89">
        <v>0</v>
      </c>
      <c r="X296" s="88">
        <v>74</v>
      </c>
      <c r="Y296" s="89">
        <v>503.2</v>
      </c>
      <c r="Z296" s="88">
        <v>100</v>
      </c>
      <c r="AA296" s="89">
        <v>740</v>
      </c>
      <c r="AB296" s="88">
        <v>80</v>
      </c>
      <c r="AC296" s="89">
        <v>640</v>
      </c>
      <c r="AD296" s="88">
        <v>75</v>
      </c>
      <c r="AE296" s="89">
        <v>630</v>
      </c>
      <c r="AF296" s="92">
        <v>2513.2</v>
      </c>
      <c r="AG296" s="93">
        <v>2513.2</v>
      </c>
      <c r="AH296" s="94">
        <v>2</v>
      </c>
      <c r="AI296" s="95">
        <f ca="1" t="shared" si="205"/>
        <v>0.5777635432314128</v>
      </c>
      <c r="AJ296" s="99">
        <f>IF(H296="","",IF(H296&lt;&gt;"CZ","NE",IF(AND(H296="CZ",H295="CZ"),AH296,IF(AND(H296="CZ",H295&lt;&gt;"CZ"),AH295,""))))</f>
        <v>2</v>
      </c>
      <c r="AK296" s="99"/>
      <c r="AN296" s="100">
        <f t="shared" si="206"/>
        <v>0</v>
      </c>
    </row>
    <row r="297" spans="1:40" s="97" customFormat="1" ht="15" customHeight="1" hidden="1">
      <c r="A297" s="81">
        <f aca="true" t="shared" si="207" ref="A297:A324">A296+1</f>
        <v>3</v>
      </c>
      <c r="B297" s="82" t="e">
        <f aca="true" t="shared" si="208" ref="B297:B324">NA()</f>
        <v>#N/A</v>
      </c>
      <c r="C297" s="83"/>
      <c r="D297" s="83"/>
      <c r="E297" s="82"/>
      <c r="F297" s="84"/>
      <c r="G297" s="85"/>
      <c r="H297" s="86"/>
      <c r="I297" s="87"/>
      <c r="J297" s="154"/>
      <c r="K297" s="89">
        <f aca="true" t="shared" si="209" ref="K297:K324">IF($C297="","",IF(J297&gt;0,J297*$K$3,0))</f>
        <v>0</v>
      </c>
      <c r="L297" s="88"/>
      <c r="M297" s="89">
        <f aca="true" t="shared" si="210" ref="M297:M324">IF($C297="","",IF(L297&gt;0,L297*$M$3,0))</f>
        <v>0</v>
      </c>
      <c r="N297" s="88"/>
      <c r="O297" s="89">
        <f aca="true" t="shared" si="211" ref="O297:O324">IF($C297="","",IF(N297&gt;0,N297*$O$3,0))</f>
        <v>0</v>
      </c>
      <c r="P297" s="88"/>
      <c r="Q297" s="89">
        <f aca="true" t="shared" si="212" ref="Q297:Q324">IF($C297="","",IF(P297&gt;0,P297*$Q$3,0))</f>
        <v>0</v>
      </c>
      <c r="R297" s="88"/>
      <c r="S297" s="89">
        <f aca="true" t="shared" si="213" ref="S297:S324">IF($C297="","",IF(R297&gt;0,R297*$S$3,0))</f>
        <v>0</v>
      </c>
      <c r="T297" s="81"/>
      <c r="U297" s="89">
        <f aca="true" t="shared" si="214" ref="U297:U324">IF($C297="","",IF(T297&gt;0,T297*$U$3,0))</f>
        <v>0</v>
      </c>
      <c r="V297" s="88"/>
      <c r="W297" s="89">
        <f aca="true" t="shared" si="215" ref="W297:W324">IF($C297="","",IF(V297&gt;0,V297*$W$3,0))</f>
        <v>0</v>
      </c>
      <c r="X297" s="88"/>
      <c r="Y297" s="89">
        <f aca="true" t="shared" si="216" ref="Y297:Y324">IF($C297="","",IF(X297&gt;0,X297*$Y$3,0))</f>
        <v>0</v>
      </c>
      <c r="Z297" s="88"/>
      <c r="AA297" s="89">
        <f aca="true" t="shared" si="217" ref="AA297:AA324">IF($C297="","",IF(Z297&gt;0,Z297*$AA$3,0))</f>
        <v>0</v>
      </c>
      <c r="AB297" s="88"/>
      <c r="AC297" s="89">
        <f aca="true" t="shared" si="218" ref="AC297:AC324">IF($C297="","",IF(AB297&gt;0,AB297*$AC$3,0))</f>
        <v>0</v>
      </c>
      <c r="AD297" s="88"/>
      <c r="AE297" s="89">
        <f aca="true" t="shared" si="219" ref="AE297:AE324">IF($C297="","",IF(AD297&gt;0,AD297*$AE$3,0))</f>
        <v>0</v>
      </c>
      <c r="AF297" s="92">
        <f aca="true" t="shared" si="220" ref="AF297:AF324">IF(H297="mimo soutěž",0.01,IF(C297="",0,IF(ISNUMBER(IF(COUNTIF($J$295:$J$324,"&gt;=0")=COUNTIF($C$295:$C$324,"&gt;"""),K297,0)+IF(COUNTIF($L$295:$L$324,"&gt;=0")=COUNTIF($C$295:$C$324,"&gt;"""),M297,0)+IF(COUNTIF($N$295:$N$324,"&gt;=0")=COUNTIF($C$295:$C$324,"&gt;"""),O297,0)+IF(COUNTIF($P$295:$P$324,"&gt;=0")=COUNTIF($C$295:$C$324,"&gt;"""),Q297,0)+IF(COUNTIF($R$295:$R$324,"&gt;=0")=COUNTIF($C$295:$C$324,"&gt;"""),S297,0)+IF(COUNTIF($T$295:$T$324,"&gt;=0")=COUNTIF($C$295:$C$324,"&gt;"""),U297,0)+IF(COUNTIF($V$295:$V$324,"&gt;=0")=COUNTIF($C$295:$C$324,"&gt;"""),W297,0)+IF(COUNTIF($X$295:$X$324,"&gt;=0")=COUNTIF($C$295:$C$324,"&gt;"""),Y297,0)+IF(COUNTIF($Z$295:$Z$324,"&gt;=0")=COUNTIF($C$295:$C$324,"&gt;"""),AA297,0)+IF(COUNTIF($AB$295:$AB$324,"&gt;=0")=COUNTIF($C$295:$C$324,"&gt;"""),AC297,0)+IF(COUNTIF($AD$295:$AD$324,"&gt;=0")=COUNTIF($C$295:$C$324,"&gt;"""),AE297,0)),IF(COUNTIF($J$295:$J$324,"&gt;=0")=COUNTIF($C$295:$C$324,"&gt;"""),K297,0)+IF(COUNTIF($L$295:$L$324,"&gt;=0")=COUNTIF($C$295:$C$324,"&gt;"""),M297,0)+IF(COUNTIF($N$295:$N$324,"&gt;=0")=COUNTIF($C$295:$C$324,"&gt;"""),O297,0)+IF(COUNTIF($P$295:$P$324,"&gt;=0")=COUNTIF($C$295:$C$324,"&gt;"""),Q297,0)+IF(COUNTIF($R$295:$R$324,"&gt;=0")=COUNTIF($C$295:$C$324,"&gt;"""),S297,0)+IF(COUNTIF($T$295:$T$324,"&gt;=0")=COUNTIF($C$295:$C$324,"&gt;"""),U297,0)+IF(COUNTIF($V$295:$V$324,"&gt;=0")=COUNTIF($C$295:$C$324,"&gt;"""),W297,0)+IF(COUNTIF($X$295:$X$324,"&gt;=0")=COUNTIF($C$295:$C$324,"&gt;"""),Y297,0)+IF(COUNTIF($Z$295:$Z$324,"&gt;=0")=COUNTIF($C$295:$C$324,"&gt;"""),AA297,0)+IF(COUNTIF($AB$295:$AB$324,"&gt;=0")=COUNTIF($C$295:$C$324,"&gt;"""),AC297,0)+IF(COUNTIF($AD$295:$AD$324,"&gt;=0")=COUNTIF($C$295:$C$324,"&gt;"""),AE297,0),"")))</f>
        <v>0</v>
      </c>
      <c r="AG297" s="93">
        <f aca="true" t="shared" si="221" ref="AG297:AG324">IF(SUMIF(AE297,"&gt;0")+SUMIF(AC297,"&gt;0")+SUMIF(AA297,"&gt;0")+SUMIF(Y297,"&gt;0")+SUMIF(W297,"&gt;0")+SUMIF(U297,"&gt;0")+SUMIF(S297,"&gt;0")+SUMIF(Q297,"&gt;0")+SUMIF(O297,"&gt;0")+SUMIF(M297,"&gt;0")+SUMIF(K297,"&gt;0")&gt;0,SUMIF(AE297,"&gt;0")+SUMIF(AC297,"&gt;0")+SUMIF(AA297,"&gt;0")+SUMIF(Y297,"&gt;0")+SUMIF(W297,"&gt;0")+SUMIF(U297,"&gt;0")+SUMIF(S297,"&gt;0")+SUMIF(Q297,"&gt;0")+SUMIF(O297,"&gt;0")+SUMIF(M297,"&gt;0")+SUMIF(K297,"&gt;0"),"")</f>
        <v>0</v>
      </c>
      <c r="AH297" s="94">
        <f aca="true" t="shared" si="222" ref="AH297:AH320">IF(AG297="","",IF(H297="mimo soutěž","X",IF(AND(AG297&gt;0,AG297&lt;&gt;AG296,AG297&lt;&gt;AG298),A297,IF(AND(AG297&gt;0,AG297=AG296,AG297&lt;&gt;AG295,AG297&lt;&gt;AG298),A296&amp;$AI$5&amp;A297,IF(AND(AG297&gt;0,AG297&lt;&gt;AG296,AG297=AG298,AG297&lt;&gt;AG299),A297&amp;$AI$5&amp;A298,IF(AND(AG297&gt;0,AG297=AG295,AG297&lt;&gt;AG294,AG297&lt;&gt;AG298),A295&amp;$AI$5&amp;A297,IF(AND(AG297&gt;0,AG297=AG296,AG297&lt;&gt;AG295,AG297=AG298,AG297&lt;&gt;AG299),A296&amp;$AI$5&amp;A298,IF(AND(AG297&gt;0,AG297&lt;&gt;AG296,AG297=AG299,AG297&lt;&gt;AG300),A297&amp;$AI$5&amp;A299,IF(AND(AG297&gt;0,AG297=AG294,AG297&lt;&gt;AG293,AG297&lt;&gt;AG298),A294&amp;$AI$5&amp;A297,IF(AND(AG297&gt;0,AG297=AG295,AG297&lt;&gt;AG294,AG297=AG298,AG297&lt;&gt;AG299),A295&amp;$AI$5&amp;A298,IF(AND(AG297&gt;0,AG297=AG296,AG297&lt;&gt;AG295,AG297=AG299,AG297&lt;&gt;AG300),A296&amp;$AI$5&amp;A299,IF(AND(AG297&gt;0,AG297&lt;&gt;AG296,AG297=AG300,AG297&lt;&gt;AG301),A297&amp;$AI$5&amp;A300,IF(AND(AG297&gt;0,AG297=AG293,AG297&lt;&gt;AG292,AG297&lt;&gt;AG298),A293&amp;$AI$5&amp;A297,IF(AND(AG297&gt;0,AG297=AG294,AG297&lt;&gt;AG293,AG297=AG298,AG297&lt;&gt;AG299),A294&amp;$AI$5&amp;A298,IF(AND(AG297&gt;0,AG297=AG295,AG297&lt;&gt;AG294,AG297=AG299,AG297&lt;&gt;AG300),A295&amp;$AI$5&amp;A299,IF(AND(AG297&gt;0,AG297=AG296,AG297&lt;&gt;AG295,AG297=AG300,AG297&lt;&gt;AG301),A296&amp;$AI$5&amp;A300,IF(AND(AG297&gt;0,AG297&lt;&gt;AG296,AG297=AG301,AG297&lt;&gt;AG302),A297&amp;$AI$5&amp;A301,"")))))))))))))))))</f>
        <v>0</v>
      </c>
      <c r="AI297" s="95">
        <f ca="1" t="shared" si="205"/>
        <v>0</v>
      </c>
      <c r="AJ297" s="99">
        <f>IF(H297="","",IF(H297&lt;&gt;"CZ","NE",IF(AND(H297="CZ",AF297&gt;0),A297-_xlfn.COUNTIFS($H$295:$H297,"&lt;&gt;CZ"),"")))</f>
        <v>0</v>
      </c>
      <c r="AK297" s="99"/>
      <c r="AN297" s="100">
        <f t="shared" si="206"/>
        <v>0</v>
      </c>
    </row>
    <row r="298" spans="1:40" s="97" customFormat="1" ht="15" customHeight="1" hidden="1">
      <c r="A298" s="81">
        <f t="shared" si="207"/>
        <v>4</v>
      </c>
      <c r="B298" s="82" t="e">
        <f t="shared" si="208"/>
        <v>#N/A</v>
      </c>
      <c r="C298" s="83"/>
      <c r="D298" s="83"/>
      <c r="E298" s="82"/>
      <c r="F298" s="84"/>
      <c r="G298" s="85"/>
      <c r="H298" s="86"/>
      <c r="I298" s="87"/>
      <c r="J298" s="154"/>
      <c r="K298" s="89">
        <f t="shared" si="209"/>
        <v>0</v>
      </c>
      <c r="L298" s="88"/>
      <c r="M298" s="89">
        <f t="shared" si="210"/>
        <v>0</v>
      </c>
      <c r="N298" s="88"/>
      <c r="O298" s="89">
        <f t="shared" si="211"/>
        <v>0</v>
      </c>
      <c r="P298" s="88"/>
      <c r="Q298" s="89">
        <f t="shared" si="212"/>
        <v>0</v>
      </c>
      <c r="R298" s="88"/>
      <c r="S298" s="89">
        <f t="shared" si="213"/>
        <v>0</v>
      </c>
      <c r="T298" s="81"/>
      <c r="U298" s="89">
        <f t="shared" si="214"/>
        <v>0</v>
      </c>
      <c r="V298" s="88"/>
      <c r="W298" s="89">
        <f t="shared" si="215"/>
        <v>0</v>
      </c>
      <c r="X298" s="88"/>
      <c r="Y298" s="89">
        <f t="shared" si="216"/>
        <v>0</v>
      </c>
      <c r="Z298" s="88"/>
      <c r="AA298" s="89">
        <f t="shared" si="217"/>
        <v>0</v>
      </c>
      <c r="AB298" s="88"/>
      <c r="AC298" s="89">
        <f t="shared" si="218"/>
        <v>0</v>
      </c>
      <c r="AD298" s="88"/>
      <c r="AE298" s="89">
        <f t="shared" si="219"/>
        <v>0</v>
      </c>
      <c r="AF298" s="92">
        <f t="shared" si="220"/>
        <v>0</v>
      </c>
      <c r="AG298" s="93">
        <f t="shared" si="221"/>
        <v>0</v>
      </c>
      <c r="AH298" s="94">
        <f t="shared" si="222"/>
        <v>0</v>
      </c>
      <c r="AI298" s="95">
        <f ca="1" t="shared" si="205"/>
        <v>0</v>
      </c>
      <c r="AJ298" s="101" t="e">
        <f aca="true" t="shared" si="223" ref="AJ298:AJ324">NA()</f>
        <v>#N/A</v>
      </c>
      <c r="AK298" s="99" t="e">
        <f aca="true" t="shared" si="224" ref="AK298:AK324">NA()</f>
        <v>#N/A</v>
      </c>
      <c r="AL298" s="97" t="e">
        <f aca="true" t="shared" si="225" ref="AL298:AL324">NA()</f>
        <v>#N/A</v>
      </c>
      <c r="AM298" s="97" t="e">
        <f aca="true" t="shared" si="226" ref="AM298:AM324">NA()</f>
        <v>#N/A</v>
      </c>
      <c r="AN298" s="100" t="e">
        <f t="shared" si="206"/>
        <v>#N/A</v>
      </c>
    </row>
    <row r="299" spans="1:40" s="97" customFormat="1" ht="15" customHeight="1" hidden="1">
      <c r="A299" s="81">
        <f t="shared" si="207"/>
        <v>5</v>
      </c>
      <c r="B299" s="82" t="e">
        <f t="shared" si="208"/>
        <v>#N/A</v>
      </c>
      <c r="C299" s="83"/>
      <c r="D299" s="83"/>
      <c r="E299" s="82"/>
      <c r="F299" s="84"/>
      <c r="G299" s="85"/>
      <c r="H299" s="86"/>
      <c r="I299" s="87"/>
      <c r="J299" s="154"/>
      <c r="K299" s="89">
        <f t="shared" si="209"/>
        <v>0</v>
      </c>
      <c r="L299" s="88"/>
      <c r="M299" s="89">
        <f t="shared" si="210"/>
        <v>0</v>
      </c>
      <c r="N299" s="88"/>
      <c r="O299" s="89">
        <f t="shared" si="211"/>
        <v>0</v>
      </c>
      <c r="P299" s="88"/>
      <c r="Q299" s="89">
        <f t="shared" si="212"/>
        <v>0</v>
      </c>
      <c r="R299" s="88"/>
      <c r="S299" s="89">
        <f t="shared" si="213"/>
        <v>0</v>
      </c>
      <c r="T299" s="81"/>
      <c r="U299" s="89">
        <f t="shared" si="214"/>
        <v>0</v>
      </c>
      <c r="V299" s="88"/>
      <c r="W299" s="89">
        <f t="shared" si="215"/>
        <v>0</v>
      </c>
      <c r="X299" s="88"/>
      <c r="Y299" s="89">
        <f t="shared" si="216"/>
        <v>0</v>
      </c>
      <c r="Z299" s="88"/>
      <c r="AA299" s="89">
        <f t="shared" si="217"/>
        <v>0</v>
      </c>
      <c r="AB299" s="88"/>
      <c r="AC299" s="89">
        <f t="shared" si="218"/>
        <v>0</v>
      </c>
      <c r="AD299" s="88"/>
      <c r="AE299" s="89">
        <f t="shared" si="219"/>
        <v>0</v>
      </c>
      <c r="AF299" s="92">
        <f t="shared" si="220"/>
        <v>0</v>
      </c>
      <c r="AG299" s="93">
        <f t="shared" si="221"/>
        <v>0</v>
      </c>
      <c r="AH299" s="94">
        <f t="shared" si="222"/>
        <v>0</v>
      </c>
      <c r="AI299" s="95">
        <f ca="1" t="shared" si="205"/>
        <v>0</v>
      </c>
      <c r="AJ299" s="101" t="e">
        <f t="shared" si="223"/>
        <v>#N/A</v>
      </c>
      <c r="AK299" s="99" t="e">
        <f t="shared" si="224"/>
        <v>#N/A</v>
      </c>
      <c r="AL299" s="97" t="e">
        <f t="shared" si="225"/>
        <v>#N/A</v>
      </c>
      <c r="AM299" s="97" t="e">
        <f t="shared" si="226"/>
        <v>#N/A</v>
      </c>
      <c r="AN299" s="100" t="e">
        <f t="shared" si="206"/>
        <v>#N/A</v>
      </c>
    </row>
    <row r="300" spans="1:40" s="97" customFormat="1" ht="15" customHeight="1" hidden="1">
      <c r="A300" s="81">
        <f t="shared" si="207"/>
        <v>6</v>
      </c>
      <c r="B300" s="82" t="e">
        <f t="shared" si="208"/>
        <v>#N/A</v>
      </c>
      <c r="C300" s="83"/>
      <c r="D300" s="83"/>
      <c r="E300" s="82"/>
      <c r="F300" s="84"/>
      <c r="G300" s="85"/>
      <c r="H300" s="86"/>
      <c r="I300" s="87"/>
      <c r="J300" s="154"/>
      <c r="K300" s="89">
        <f t="shared" si="209"/>
        <v>0</v>
      </c>
      <c r="L300" s="88"/>
      <c r="M300" s="89">
        <f t="shared" si="210"/>
        <v>0</v>
      </c>
      <c r="N300" s="88"/>
      <c r="O300" s="89">
        <f t="shared" si="211"/>
        <v>0</v>
      </c>
      <c r="P300" s="88"/>
      <c r="Q300" s="89">
        <f t="shared" si="212"/>
        <v>0</v>
      </c>
      <c r="R300" s="88"/>
      <c r="S300" s="89">
        <f t="shared" si="213"/>
        <v>0</v>
      </c>
      <c r="T300" s="81"/>
      <c r="U300" s="89">
        <f t="shared" si="214"/>
        <v>0</v>
      </c>
      <c r="V300" s="88"/>
      <c r="W300" s="89">
        <f t="shared" si="215"/>
        <v>0</v>
      </c>
      <c r="X300" s="88"/>
      <c r="Y300" s="89">
        <f t="shared" si="216"/>
        <v>0</v>
      </c>
      <c r="Z300" s="88"/>
      <c r="AA300" s="89">
        <f t="shared" si="217"/>
        <v>0</v>
      </c>
      <c r="AB300" s="88"/>
      <c r="AC300" s="89">
        <f t="shared" si="218"/>
        <v>0</v>
      </c>
      <c r="AD300" s="88"/>
      <c r="AE300" s="89">
        <f t="shared" si="219"/>
        <v>0</v>
      </c>
      <c r="AF300" s="92">
        <f t="shared" si="220"/>
        <v>0</v>
      </c>
      <c r="AG300" s="93">
        <f t="shared" si="221"/>
        <v>0</v>
      </c>
      <c r="AH300" s="94">
        <f t="shared" si="222"/>
        <v>0</v>
      </c>
      <c r="AI300" s="95">
        <f ca="1" t="shared" si="205"/>
        <v>0</v>
      </c>
      <c r="AJ300" s="101" t="e">
        <f t="shared" si="223"/>
        <v>#N/A</v>
      </c>
      <c r="AK300" s="99" t="e">
        <f t="shared" si="224"/>
        <v>#N/A</v>
      </c>
      <c r="AL300" s="97" t="e">
        <f t="shared" si="225"/>
        <v>#N/A</v>
      </c>
      <c r="AM300" s="97" t="e">
        <f t="shared" si="226"/>
        <v>#N/A</v>
      </c>
      <c r="AN300" s="100" t="e">
        <f t="shared" si="206"/>
        <v>#N/A</v>
      </c>
    </row>
    <row r="301" spans="1:40" s="97" customFormat="1" ht="15" customHeight="1" hidden="1">
      <c r="A301" s="81">
        <f t="shared" si="207"/>
        <v>7</v>
      </c>
      <c r="B301" s="82" t="e">
        <f t="shared" si="208"/>
        <v>#N/A</v>
      </c>
      <c r="C301" s="83"/>
      <c r="D301" s="83"/>
      <c r="E301" s="82"/>
      <c r="F301" s="84"/>
      <c r="G301" s="85"/>
      <c r="H301" s="86"/>
      <c r="I301" s="123"/>
      <c r="J301" s="154"/>
      <c r="K301" s="122">
        <f t="shared" si="209"/>
        <v>0</v>
      </c>
      <c r="L301" s="88"/>
      <c r="M301" s="122">
        <f t="shared" si="210"/>
        <v>0</v>
      </c>
      <c r="N301" s="88"/>
      <c r="O301" s="122">
        <f t="shared" si="211"/>
        <v>0</v>
      </c>
      <c r="P301" s="88"/>
      <c r="Q301" s="122">
        <f t="shared" si="212"/>
        <v>0</v>
      </c>
      <c r="R301" s="88"/>
      <c r="S301" s="122">
        <f t="shared" si="213"/>
        <v>0</v>
      </c>
      <c r="T301" s="81"/>
      <c r="U301" s="122">
        <f t="shared" si="214"/>
        <v>0</v>
      </c>
      <c r="V301" s="88"/>
      <c r="W301" s="122">
        <f t="shared" si="215"/>
        <v>0</v>
      </c>
      <c r="X301" s="88"/>
      <c r="Y301" s="122">
        <f t="shared" si="216"/>
        <v>0</v>
      </c>
      <c r="Z301" s="88"/>
      <c r="AA301" s="122">
        <f t="shared" si="217"/>
        <v>0</v>
      </c>
      <c r="AB301" s="88"/>
      <c r="AC301" s="122">
        <f t="shared" si="218"/>
        <v>0</v>
      </c>
      <c r="AD301" s="88"/>
      <c r="AE301" s="122">
        <f t="shared" si="219"/>
        <v>0</v>
      </c>
      <c r="AF301" s="92">
        <f t="shared" si="220"/>
        <v>0</v>
      </c>
      <c r="AG301" s="93">
        <f t="shared" si="221"/>
        <v>0</v>
      </c>
      <c r="AH301" s="94">
        <f t="shared" si="222"/>
        <v>0</v>
      </c>
      <c r="AI301" s="124">
        <f ca="1" t="shared" si="205"/>
        <v>0</v>
      </c>
      <c r="AJ301" s="101" t="e">
        <f t="shared" si="223"/>
        <v>#N/A</v>
      </c>
      <c r="AK301" s="99" t="e">
        <f t="shared" si="224"/>
        <v>#N/A</v>
      </c>
      <c r="AL301" s="97" t="e">
        <f t="shared" si="225"/>
        <v>#N/A</v>
      </c>
      <c r="AM301" s="97" t="e">
        <f t="shared" si="226"/>
        <v>#N/A</v>
      </c>
      <c r="AN301" s="100" t="e">
        <f t="shared" si="206"/>
        <v>#N/A</v>
      </c>
    </row>
    <row r="302" spans="1:40" s="97" customFormat="1" ht="15" customHeight="1" hidden="1">
      <c r="A302" s="81">
        <f t="shared" si="207"/>
        <v>8</v>
      </c>
      <c r="B302" s="82" t="e">
        <f t="shared" si="208"/>
        <v>#N/A</v>
      </c>
      <c r="C302" s="83"/>
      <c r="D302" s="83"/>
      <c r="E302" s="82"/>
      <c r="F302" s="84"/>
      <c r="G302" s="85"/>
      <c r="H302" s="86"/>
      <c r="I302" s="87"/>
      <c r="J302" s="154"/>
      <c r="K302" s="89">
        <f t="shared" si="209"/>
        <v>0</v>
      </c>
      <c r="L302" s="88"/>
      <c r="M302" s="89">
        <f t="shared" si="210"/>
        <v>0</v>
      </c>
      <c r="N302" s="88"/>
      <c r="O302" s="89">
        <f t="shared" si="211"/>
        <v>0</v>
      </c>
      <c r="P302" s="88"/>
      <c r="Q302" s="89">
        <f t="shared" si="212"/>
        <v>0</v>
      </c>
      <c r="R302" s="88"/>
      <c r="S302" s="89">
        <f t="shared" si="213"/>
        <v>0</v>
      </c>
      <c r="T302" s="81"/>
      <c r="U302" s="89">
        <f t="shared" si="214"/>
        <v>0</v>
      </c>
      <c r="V302" s="88"/>
      <c r="W302" s="89">
        <f t="shared" si="215"/>
        <v>0</v>
      </c>
      <c r="X302" s="88"/>
      <c r="Y302" s="89">
        <f t="shared" si="216"/>
        <v>0</v>
      </c>
      <c r="Z302" s="88"/>
      <c r="AA302" s="89">
        <f t="shared" si="217"/>
        <v>0</v>
      </c>
      <c r="AB302" s="88"/>
      <c r="AC302" s="89">
        <f t="shared" si="218"/>
        <v>0</v>
      </c>
      <c r="AD302" s="88"/>
      <c r="AE302" s="89">
        <f t="shared" si="219"/>
        <v>0</v>
      </c>
      <c r="AF302" s="92">
        <f t="shared" si="220"/>
        <v>0</v>
      </c>
      <c r="AG302" s="93">
        <f t="shared" si="221"/>
        <v>0</v>
      </c>
      <c r="AH302" s="94">
        <f t="shared" si="222"/>
        <v>0</v>
      </c>
      <c r="AI302" s="95">
        <f ca="1" t="shared" si="205"/>
        <v>0</v>
      </c>
      <c r="AJ302" s="101" t="e">
        <f t="shared" si="223"/>
        <v>#N/A</v>
      </c>
      <c r="AK302" s="99" t="e">
        <f t="shared" si="224"/>
        <v>#N/A</v>
      </c>
      <c r="AL302" s="97" t="e">
        <f t="shared" si="225"/>
        <v>#N/A</v>
      </c>
      <c r="AM302" s="97" t="e">
        <f t="shared" si="226"/>
        <v>#N/A</v>
      </c>
      <c r="AN302" s="100" t="e">
        <f t="shared" si="206"/>
        <v>#N/A</v>
      </c>
    </row>
    <row r="303" spans="1:40" s="97" customFormat="1" ht="15" customHeight="1" hidden="1">
      <c r="A303" s="81">
        <f t="shared" si="207"/>
        <v>9</v>
      </c>
      <c r="B303" s="82" t="e">
        <f t="shared" si="208"/>
        <v>#N/A</v>
      </c>
      <c r="C303" s="83"/>
      <c r="D303" s="83"/>
      <c r="E303" s="82"/>
      <c r="F303" s="84"/>
      <c r="G303" s="85"/>
      <c r="H303" s="86"/>
      <c r="I303" s="87"/>
      <c r="J303" s="154"/>
      <c r="K303" s="89">
        <f t="shared" si="209"/>
        <v>0</v>
      </c>
      <c r="L303" s="88"/>
      <c r="M303" s="89">
        <f t="shared" si="210"/>
        <v>0</v>
      </c>
      <c r="N303" s="88"/>
      <c r="O303" s="89">
        <f t="shared" si="211"/>
        <v>0</v>
      </c>
      <c r="P303" s="88"/>
      <c r="Q303" s="89">
        <f t="shared" si="212"/>
        <v>0</v>
      </c>
      <c r="R303" s="88"/>
      <c r="S303" s="89">
        <f t="shared" si="213"/>
        <v>0</v>
      </c>
      <c r="T303" s="81"/>
      <c r="U303" s="89">
        <f t="shared" si="214"/>
        <v>0</v>
      </c>
      <c r="V303" s="88"/>
      <c r="W303" s="89">
        <f t="shared" si="215"/>
        <v>0</v>
      </c>
      <c r="X303" s="88"/>
      <c r="Y303" s="89">
        <f t="shared" si="216"/>
        <v>0</v>
      </c>
      <c r="Z303" s="88"/>
      <c r="AA303" s="89">
        <f t="shared" si="217"/>
        <v>0</v>
      </c>
      <c r="AB303" s="88"/>
      <c r="AC303" s="89">
        <f t="shared" si="218"/>
        <v>0</v>
      </c>
      <c r="AD303" s="88"/>
      <c r="AE303" s="89">
        <f t="shared" si="219"/>
        <v>0</v>
      </c>
      <c r="AF303" s="92">
        <f t="shared" si="220"/>
        <v>0</v>
      </c>
      <c r="AG303" s="93">
        <f t="shared" si="221"/>
        <v>0</v>
      </c>
      <c r="AH303" s="94">
        <f t="shared" si="222"/>
        <v>0</v>
      </c>
      <c r="AI303" s="95">
        <f ca="1" t="shared" si="205"/>
        <v>0</v>
      </c>
      <c r="AJ303" s="101" t="e">
        <f t="shared" si="223"/>
        <v>#N/A</v>
      </c>
      <c r="AK303" s="99" t="e">
        <f t="shared" si="224"/>
        <v>#N/A</v>
      </c>
      <c r="AL303" s="97" t="e">
        <f t="shared" si="225"/>
        <v>#N/A</v>
      </c>
      <c r="AM303" s="97" t="e">
        <f t="shared" si="226"/>
        <v>#N/A</v>
      </c>
      <c r="AN303" s="100" t="e">
        <f t="shared" si="206"/>
        <v>#N/A</v>
      </c>
    </row>
    <row r="304" spans="1:40" s="97" customFormat="1" ht="15" customHeight="1" hidden="1">
      <c r="A304" s="81">
        <f t="shared" si="207"/>
        <v>10</v>
      </c>
      <c r="B304" s="82" t="e">
        <f t="shared" si="208"/>
        <v>#N/A</v>
      </c>
      <c r="C304" s="83"/>
      <c r="D304" s="83"/>
      <c r="E304" s="82"/>
      <c r="F304" s="84"/>
      <c r="G304" s="85"/>
      <c r="H304" s="86"/>
      <c r="I304" s="87"/>
      <c r="J304" s="154"/>
      <c r="K304" s="89">
        <f t="shared" si="209"/>
        <v>0</v>
      </c>
      <c r="L304" s="88"/>
      <c r="M304" s="89">
        <f t="shared" si="210"/>
        <v>0</v>
      </c>
      <c r="N304" s="88"/>
      <c r="O304" s="89">
        <f t="shared" si="211"/>
        <v>0</v>
      </c>
      <c r="P304" s="88"/>
      <c r="Q304" s="89">
        <f t="shared" si="212"/>
        <v>0</v>
      </c>
      <c r="R304" s="88"/>
      <c r="S304" s="89">
        <f t="shared" si="213"/>
        <v>0</v>
      </c>
      <c r="T304" s="81"/>
      <c r="U304" s="89">
        <f t="shared" si="214"/>
        <v>0</v>
      </c>
      <c r="V304" s="88"/>
      <c r="W304" s="89">
        <f t="shared" si="215"/>
        <v>0</v>
      </c>
      <c r="X304" s="88"/>
      <c r="Y304" s="89">
        <f t="shared" si="216"/>
        <v>0</v>
      </c>
      <c r="Z304" s="88"/>
      <c r="AA304" s="89">
        <f t="shared" si="217"/>
        <v>0</v>
      </c>
      <c r="AB304" s="88"/>
      <c r="AC304" s="89">
        <f t="shared" si="218"/>
        <v>0</v>
      </c>
      <c r="AD304" s="88"/>
      <c r="AE304" s="89">
        <f t="shared" si="219"/>
        <v>0</v>
      </c>
      <c r="AF304" s="92">
        <f t="shared" si="220"/>
        <v>0</v>
      </c>
      <c r="AG304" s="93">
        <f t="shared" si="221"/>
        <v>0</v>
      </c>
      <c r="AH304" s="94">
        <f t="shared" si="222"/>
        <v>0</v>
      </c>
      <c r="AI304" s="95">
        <f ca="1" t="shared" si="205"/>
        <v>0</v>
      </c>
      <c r="AJ304" s="101" t="e">
        <f t="shared" si="223"/>
        <v>#N/A</v>
      </c>
      <c r="AK304" s="99" t="e">
        <f t="shared" si="224"/>
        <v>#N/A</v>
      </c>
      <c r="AL304" s="97" t="e">
        <f t="shared" si="225"/>
        <v>#N/A</v>
      </c>
      <c r="AM304" s="97" t="e">
        <f t="shared" si="226"/>
        <v>#N/A</v>
      </c>
      <c r="AN304" s="100" t="e">
        <f t="shared" si="206"/>
        <v>#N/A</v>
      </c>
    </row>
    <row r="305" spans="1:40" s="97" customFormat="1" ht="15" customHeight="1" hidden="1">
      <c r="A305" s="81">
        <f t="shared" si="207"/>
        <v>11</v>
      </c>
      <c r="B305" s="82" t="e">
        <f t="shared" si="208"/>
        <v>#N/A</v>
      </c>
      <c r="C305" s="83"/>
      <c r="D305" s="83"/>
      <c r="E305" s="82"/>
      <c r="F305" s="84"/>
      <c r="G305" s="85"/>
      <c r="H305" s="86"/>
      <c r="I305" s="87"/>
      <c r="J305" s="154"/>
      <c r="K305" s="89">
        <f t="shared" si="209"/>
        <v>0</v>
      </c>
      <c r="L305" s="88"/>
      <c r="M305" s="89">
        <f t="shared" si="210"/>
        <v>0</v>
      </c>
      <c r="N305" s="88"/>
      <c r="O305" s="89">
        <f t="shared" si="211"/>
        <v>0</v>
      </c>
      <c r="P305" s="88"/>
      <c r="Q305" s="89">
        <f t="shared" si="212"/>
        <v>0</v>
      </c>
      <c r="R305" s="88"/>
      <c r="S305" s="89">
        <f t="shared" si="213"/>
        <v>0</v>
      </c>
      <c r="T305" s="81"/>
      <c r="U305" s="89">
        <f t="shared" si="214"/>
        <v>0</v>
      </c>
      <c r="V305" s="88"/>
      <c r="W305" s="89">
        <f t="shared" si="215"/>
        <v>0</v>
      </c>
      <c r="X305" s="88"/>
      <c r="Y305" s="89">
        <f t="shared" si="216"/>
        <v>0</v>
      </c>
      <c r="Z305" s="88"/>
      <c r="AA305" s="89">
        <f t="shared" si="217"/>
        <v>0</v>
      </c>
      <c r="AB305" s="88"/>
      <c r="AC305" s="89">
        <f t="shared" si="218"/>
        <v>0</v>
      </c>
      <c r="AD305" s="88"/>
      <c r="AE305" s="89">
        <f t="shared" si="219"/>
        <v>0</v>
      </c>
      <c r="AF305" s="92">
        <f t="shared" si="220"/>
        <v>0</v>
      </c>
      <c r="AG305" s="93">
        <f t="shared" si="221"/>
        <v>0</v>
      </c>
      <c r="AH305" s="94">
        <f t="shared" si="222"/>
        <v>0</v>
      </c>
      <c r="AI305" s="95">
        <f ca="1" t="shared" si="205"/>
        <v>0</v>
      </c>
      <c r="AJ305" s="101" t="e">
        <f t="shared" si="223"/>
        <v>#N/A</v>
      </c>
      <c r="AK305" s="99" t="e">
        <f t="shared" si="224"/>
        <v>#N/A</v>
      </c>
      <c r="AL305" s="97" t="e">
        <f t="shared" si="225"/>
        <v>#N/A</v>
      </c>
      <c r="AM305" s="97" t="e">
        <f t="shared" si="226"/>
        <v>#N/A</v>
      </c>
      <c r="AN305" s="100" t="e">
        <f t="shared" si="206"/>
        <v>#N/A</v>
      </c>
    </row>
    <row r="306" spans="1:40" s="97" customFormat="1" ht="15" customHeight="1" hidden="1">
      <c r="A306" s="81">
        <f t="shared" si="207"/>
        <v>12</v>
      </c>
      <c r="B306" s="82" t="e">
        <f t="shared" si="208"/>
        <v>#N/A</v>
      </c>
      <c r="C306" s="83"/>
      <c r="D306" s="83"/>
      <c r="E306" s="82"/>
      <c r="F306" s="84"/>
      <c r="G306" s="85"/>
      <c r="H306" s="86"/>
      <c r="I306" s="87"/>
      <c r="J306" s="154"/>
      <c r="K306" s="89">
        <f t="shared" si="209"/>
        <v>0</v>
      </c>
      <c r="L306" s="88"/>
      <c r="M306" s="89">
        <f t="shared" si="210"/>
        <v>0</v>
      </c>
      <c r="N306" s="88"/>
      <c r="O306" s="89">
        <f t="shared" si="211"/>
        <v>0</v>
      </c>
      <c r="P306" s="88"/>
      <c r="Q306" s="89">
        <f t="shared" si="212"/>
        <v>0</v>
      </c>
      <c r="R306" s="88"/>
      <c r="S306" s="89">
        <f t="shared" si="213"/>
        <v>0</v>
      </c>
      <c r="T306" s="81"/>
      <c r="U306" s="89">
        <f t="shared" si="214"/>
        <v>0</v>
      </c>
      <c r="V306" s="88"/>
      <c r="W306" s="89">
        <f t="shared" si="215"/>
        <v>0</v>
      </c>
      <c r="X306" s="88"/>
      <c r="Y306" s="89">
        <f t="shared" si="216"/>
        <v>0</v>
      </c>
      <c r="Z306" s="88"/>
      <c r="AA306" s="89">
        <f t="shared" si="217"/>
        <v>0</v>
      </c>
      <c r="AB306" s="88"/>
      <c r="AC306" s="89">
        <f t="shared" si="218"/>
        <v>0</v>
      </c>
      <c r="AD306" s="88"/>
      <c r="AE306" s="89">
        <f t="shared" si="219"/>
        <v>0</v>
      </c>
      <c r="AF306" s="92">
        <f t="shared" si="220"/>
        <v>0</v>
      </c>
      <c r="AG306" s="93">
        <f t="shared" si="221"/>
        <v>0</v>
      </c>
      <c r="AH306" s="94">
        <f t="shared" si="222"/>
        <v>0</v>
      </c>
      <c r="AI306" s="95">
        <f ca="1" t="shared" si="205"/>
        <v>0</v>
      </c>
      <c r="AJ306" s="101" t="e">
        <f t="shared" si="223"/>
        <v>#N/A</v>
      </c>
      <c r="AK306" s="99" t="e">
        <f t="shared" si="224"/>
        <v>#N/A</v>
      </c>
      <c r="AL306" s="97" t="e">
        <f t="shared" si="225"/>
        <v>#N/A</v>
      </c>
      <c r="AM306" s="97" t="e">
        <f t="shared" si="226"/>
        <v>#N/A</v>
      </c>
      <c r="AN306" s="100" t="e">
        <f t="shared" si="206"/>
        <v>#N/A</v>
      </c>
    </row>
    <row r="307" spans="1:40" s="97" customFormat="1" ht="15" customHeight="1" hidden="1">
      <c r="A307" s="81">
        <f t="shared" si="207"/>
        <v>13</v>
      </c>
      <c r="B307" s="82" t="e">
        <f t="shared" si="208"/>
        <v>#N/A</v>
      </c>
      <c r="C307" s="83"/>
      <c r="D307" s="83"/>
      <c r="E307" s="82"/>
      <c r="F307" s="84"/>
      <c r="G307" s="85"/>
      <c r="H307" s="86"/>
      <c r="I307" s="87"/>
      <c r="J307" s="154"/>
      <c r="K307" s="89">
        <f t="shared" si="209"/>
        <v>0</v>
      </c>
      <c r="L307" s="88"/>
      <c r="M307" s="89">
        <f t="shared" si="210"/>
        <v>0</v>
      </c>
      <c r="N307" s="88"/>
      <c r="O307" s="89">
        <f t="shared" si="211"/>
        <v>0</v>
      </c>
      <c r="P307" s="88"/>
      <c r="Q307" s="89">
        <f t="shared" si="212"/>
        <v>0</v>
      </c>
      <c r="R307" s="88"/>
      <c r="S307" s="89">
        <f t="shared" si="213"/>
        <v>0</v>
      </c>
      <c r="T307" s="81"/>
      <c r="U307" s="89">
        <f t="shared" si="214"/>
        <v>0</v>
      </c>
      <c r="V307" s="88"/>
      <c r="W307" s="89">
        <f t="shared" si="215"/>
        <v>0</v>
      </c>
      <c r="X307" s="88"/>
      <c r="Y307" s="89">
        <f t="shared" si="216"/>
        <v>0</v>
      </c>
      <c r="Z307" s="88"/>
      <c r="AA307" s="89">
        <f t="shared" si="217"/>
        <v>0</v>
      </c>
      <c r="AB307" s="88"/>
      <c r="AC307" s="89">
        <f t="shared" si="218"/>
        <v>0</v>
      </c>
      <c r="AD307" s="88"/>
      <c r="AE307" s="89">
        <f t="shared" si="219"/>
        <v>0</v>
      </c>
      <c r="AF307" s="92">
        <f t="shared" si="220"/>
        <v>0</v>
      </c>
      <c r="AG307" s="93">
        <f t="shared" si="221"/>
        <v>0</v>
      </c>
      <c r="AH307" s="94">
        <f t="shared" si="222"/>
        <v>0</v>
      </c>
      <c r="AI307" s="95">
        <f ca="1" t="shared" si="205"/>
        <v>0</v>
      </c>
      <c r="AJ307" s="101" t="e">
        <f t="shared" si="223"/>
        <v>#N/A</v>
      </c>
      <c r="AK307" s="99" t="e">
        <f t="shared" si="224"/>
        <v>#N/A</v>
      </c>
      <c r="AL307" s="97" t="e">
        <f t="shared" si="225"/>
        <v>#N/A</v>
      </c>
      <c r="AM307" s="97" t="e">
        <f t="shared" si="226"/>
        <v>#N/A</v>
      </c>
      <c r="AN307" s="100" t="e">
        <f t="shared" si="206"/>
        <v>#N/A</v>
      </c>
    </row>
    <row r="308" spans="1:40" s="97" customFormat="1" ht="15" customHeight="1" hidden="1">
      <c r="A308" s="81">
        <f t="shared" si="207"/>
        <v>14</v>
      </c>
      <c r="B308" s="82" t="e">
        <f t="shared" si="208"/>
        <v>#N/A</v>
      </c>
      <c r="C308" s="83"/>
      <c r="D308" s="83"/>
      <c r="E308" s="82"/>
      <c r="F308" s="84"/>
      <c r="G308" s="85"/>
      <c r="H308" s="86"/>
      <c r="I308" s="87"/>
      <c r="J308" s="154"/>
      <c r="K308" s="89">
        <f t="shared" si="209"/>
        <v>0</v>
      </c>
      <c r="L308" s="88"/>
      <c r="M308" s="89">
        <f t="shared" si="210"/>
        <v>0</v>
      </c>
      <c r="N308" s="88"/>
      <c r="O308" s="89">
        <f t="shared" si="211"/>
        <v>0</v>
      </c>
      <c r="P308" s="88"/>
      <c r="Q308" s="89">
        <f t="shared" si="212"/>
        <v>0</v>
      </c>
      <c r="R308" s="88"/>
      <c r="S308" s="89">
        <f t="shared" si="213"/>
        <v>0</v>
      </c>
      <c r="T308" s="81"/>
      <c r="U308" s="89">
        <f t="shared" si="214"/>
        <v>0</v>
      </c>
      <c r="V308" s="88"/>
      <c r="W308" s="89">
        <f t="shared" si="215"/>
        <v>0</v>
      </c>
      <c r="X308" s="88"/>
      <c r="Y308" s="89">
        <f t="shared" si="216"/>
        <v>0</v>
      </c>
      <c r="Z308" s="88"/>
      <c r="AA308" s="89">
        <f t="shared" si="217"/>
        <v>0</v>
      </c>
      <c r="AB308" s="88"/>
      <c r="AC308" s="89">
        <f t="shared" si="218"/>
        <v>0</v>
      </c>
      <c r="AD308" s="88"/>
      <c r="AE308" s="89">
        <f t="shared" si="219"/>
        <v>0</v>
      </c>
      <c r="AF308" s="92">
        <f t="shared" si="220"/>
        <v>0</v>
      </c>
      <c r="AG308" s="93">
        <f t="shared" si="221"/>
        <v>0</v>
      </c>
      <c r="AH308" s="94">
        <f t="shared" si="222"/>
        <v>0</v>
      </c>
      <c r="AI308" s="95">
        <f ca="1" t="shared" si="205"/>
        <v>0</v>
      </c>
      <c r="AJ308" s="101" t="e">
        <f t="shared" si="223"/>
        <v>#N/A</v>
      </c>
      <c r="AK308" s="99" t="e">
        <f t="shared" si="224"/>
        <v>#N/A</v>
      </c>
      <c r="AL308" s="97" t="e">
        <f t="shared" si="225"/>
        <v>#N/A</v>
      </c>
      <c r="AM308" s="97" t="e">
        <f t="shared" si="226"/>
        <v>#N/A</v>
      </c>
      <c r="AN308" s="100" t="e">
        <f t="shared" si="206"/>
        <v>#N/A</v>
      </c>
    </row>
    <row r="309" spans="1:40" s="97" customFormat="1" ht="15" customHeight="1" hidden="1">
      <c r="A309" s="81">
        <f t="shared" si="207"/>
        <v>15</v>
      </c>
      <c r="B309" s="82" t="e">
        <f t="shared" si="208"/>
        <v>#N/A</v>
      </c>
      <c r="C309" s="83"/>
      <c r="D309" s="83"/>
      <c r="E309" s="82"/>
      <c r="F309" s="84"/>
      <c r="G309" s="85"/>
      <c r="H309" s="86"/>
      <c r="I309" s="87"/>
      <c r="J309" s="154"/>
      <c r="K309" s="89">
        <f t="shared" si="209"/>
        <v>0</v>
      </c>
      <c r="L309" s="88"/>
      <c r="M309" s="89">
        <f t="shared" si="210"/>
        <v>0</v>
      </c>
      <c r="N309" s="88"/>
      <c r="O309" s="89">
        <f t="shared" si="211"/>
        <v>0</v>
      </c>
      <c r="P309" s="88"/>
      <c r="Q309" s="89">
        <f t="shared" si="212"/>
        <v>0</v>
      </c>
      <c r="R309" s="88"/>
      <c r="S309" s="89">
        <f t="shared" si="213"/>
        <v>0</v>
      </c>
      <c r="T309" s="81"/>
      <c r="U309" s="89">
        <f t="shared" si="214"/>
        <v>0</v>
      </c>
      <c r="V309" s="88"/>
      <c r="W309" s="89">
        <f t="shared" si="215"/>
        <v>0</v>
      </c>
      <c r="X309" s="88"/>
      <c r="Y309" s="89">
        <f t="shared" si="216"/>
        <v>0</v>
      </c>
      <c r="Z309" s="88"/>
      <c r="AA309" s="89">
        <f t="shared" si="217"/>
        <v>0</v>
      </c>
      <c r="AB309" s="88"/>
      <c r="AC309" s="89">
        <f t="shared" si="218"/>
        <v>0</v>
      </c>
      <c r="AD309" s="88"/>
      <c r="AE309" s="89">
        <f t="shared" si="219"/>
        <v>0</v>
      </c>
      <c r="AF309" s="92">
        <f t="shared" si="220"/>
        <v>0</v>
      </c>
      <c r="AG309" s="93">
        <f t="shared" si="221"/>
        <v>0</v>
      </c>
      <c r="AH309" s="94">
        <f t="shared" si="222"/>
        <v>0</v>
      </c>
      <c r="AI309" s="95">
        <f ca="1" t="shared" si="205"/>
        <v>0</v>
      </c>
      <c r="AJ309" s="101" t="e">
        <f t="shared" si="223"/>
        <v>#N/A</v>
      </c>
      <c r="AK309" s="99" t="e">
        <f t="shared" si="224"/>
        <v>#N/A</v>
      </c>
      <c r="AL309" s="97" t="e">
        <f t="shared" si="225"/>
        <v>#N/A</v>
      </c>
      <c r="AM309" s="97" t="e">
        <f t="shared" si="226"/>
        <v>#N/A</v>
      </c>
      <c r="AN309" s="100" t="e">
        <f t="shared" si="206"/>
        <v>#N/A</v>
      </c>
    </row>
    <row r="310" spans="1:40" s="97" customFormat="1" ht="15" customHeight="1" hidden="1">
      <c r="A310" s="81">
        <f t="shared" si="207"/>
        <v>16</v>
      </c>
      <c r="B310" s="82" t="e">
        <f t="shared" si="208"/>
        <v>#N/A</v>
      </c>
      <c r="C310" s="83"/>
      <c r="D310" s="83"/>
      <c r="E310" s="82"/>
      <c r="F310" s="84"/>
      <c r="G310" s="85"/>
      <c r="H310" s="86"/>
      <c r="I310" s="87"/>
      <c r="J310" s="154"/>
      <c r="K310" s="89">
        <f t="shared" si="209"/>
        <v>0</v>
      </c>
      <c r="L310" s="88"/>
      <c r="M310" s="89">
        <f t="shared" si="210"/>
        <v>0</v>
      </c>
      <c r="N310" s="88"/>
      <c r="O310" s="89">
        <f t="shared" si="211"/>
        <v>0</v>
      </c>
      <c r="P310" s="88"/>
      <c r="Q310" s="89">
        <f t="shared" si="212"/>
        <v>0</v>
      </c>
      <c r="R310" s="88"/>
      <c r="S310" s="89">
        <f t="shared" si="213"/>
        <v>0</v>
      </c>
      <c r="T310" s="81"/>
      <c r="U310" s="89">
        <f t="shared" si="214"/>
        <v>0</v>
      </c>
      <c r="V310" s="88"/>
      <c r="W310" s="89">
        <f t="shared" si="215"/>
        <v>0</v>
      </c>
      <c r="X310" s="88"/>
      <c r="Y310" s="89">
        <f t="shared" si="216"/>
        <v>0</v>
      </c>
      <c r="Z310" s="88"/>
      <c r="AA310" s="89">
        <f t="shared" si="217"/>
        <v>0</v>
      </c>
      <c r="AB310" s="88"/>
      <c r="AC310" s="89">
        <f t="shared" si="218"/>
        <v>0</v>
      </c>
      <c r="AD310" s="88"/>
      <c r="AE310" s="89">
        <f t="shared" si="219"/>
        <v>0</v>
      </c>
      <c r="AF310" s="92">
        <f t="shared" si="220"/>
        <v>0</v>
      </c>
      <c r="AG310" s="93">
        <f t="shared" si="221"/>
        <v>0</v>
      </c>
      <c r="AH310" s="94">
        <f t="shared" si="222"/>
        <v>0</v>
      </c>
      <c r="AI310" s="95">
        <f ca="1" t="shared" si="205"/>
        <v>0</v>
      </c>
      <c r="AJ310" s="101" t="e">
        <f t="shared" si="223"/>
        <v>#N/A</v>
      </c>
      <c r="AK310" s="99" t="e">
        <f t="shared" si="224"/>
        <v>#N/A</v>
      </c>
      <c r="AL310" s="97" t="e">
        <f t="shared" si="225"/>
        <v>#N/A</v>
      </c>
      <c r="AM310" s="97" t="e">
        <f t="shared" si="226"/>
        <v>#N/A</v>
      </c>
      <c r="AN310" s="100" t="e">
        <f t="shared" si="206"/>
        <v>#N/A</v>
      </c>
    </row>
    <row r="311" spans="1:40" s="97" customFormat="1" ht="15" customHeight="1" hidden="1">
      <c r="A311" s="81">
        <f t="shared" si="207"/>
        <v>17</v>
      </c>
      <c r="B311" s="82" t="e">
        <f t="shared" si="208"/>
        <v>#N/A</v>
      </c>
      <c r="C311" s="83"/>
      <c r="D311" s="83"/>
      <c r="E311" s="82"/>
      <c r="F311" s="84"/>
      <c r="G311" s="85"/>
      <c r="H311" s="86"/>
      <c r="I311" s="87"/>
      <c r="J311" s="154"/>
      <c r="K311" s="89">
        <f t="shared" si="209"/>
        <v>0</v>
      </c>
      <c r="L311" s="88"/>
      <c r="M311" s="89">
        <f t="shared" si="210"/>
        <v>0</v>
      </c>
      <c r="N311" s="88"/>
      <c r="O311" s="89">
        <f t="shared" si="211"/>
        <v>0</v>
      </c>
      <c r="P311" s="88"/>
      <c r="Q311" s="89">
        <f t="shared" si="212"/>
        <v>0</v>
      </c>
      <c r="R311" s="88"/>
      <c r="S311" s="89">
        <f t="shared" si="213"/>
        <v>0</v>
      </c>
      <c r="T311" s="81"/>
      <c r="U311" s="89">
        <f t="shared" si="214"/>
        <v>0</v>
      </c>
      <c r="V311" s="88"/>
      <c r="W311" s="89">
        <f t="shared" si="215"/>
        <v>0</v>
      </c>
      <c r="X311" s="88"/>
      <c r="Y311" s="89">
        <f t="shared" si="216"/>
        <v>0</v>
      </c>
      <c r="Z311" s="88"/>
      <c r="AA311" s="89">
        <f t="shared" si="217"/>
        <v>0</v>
      </c>
      <c r="AB311" s="88"/>
      <c r="AC311" s="89">
        <f t="shared" si="218"/>
        <v>0</v>
      </c>
      <c r="AD311" s="88"/>
      <c r="AE311" s="89">
        <f t="shared" si="219"/>
        <v>0</v>
      </c>
      <c r="AF311" s="92">
        <f t="shared" si="220"/>
        <v>0</v>
      </c>
      <c r="AG311" s="93">
        <f t="shared" si="221"/>
        <v>0</v>
      </c>
      <c r="AH311" s="94">
        <f t="shared" si="222"/>
        <v>0</v>
      </c>
      <c r="AI311" s="95">
        <f ca="1" t="shared" si="205"/>
        <v>0</v>
      </c>
      <c r="AJ311" s="101" t="e">
        <f t="shared" si="223"/>
        <v>#N/A</v>
      </c>
      <c r="AK311" s="99" t="e">
        <f t="shared" si="224"/>
        <v>#N/A</v>
      </c>
      <c r="AL311" s="97" t="e">
        <f t="shared" si="225"/>
        <v>#N/A</v>
      </c>
      <c r="AM311" s="97" t="e">
        <f t="shared" si="226"/>
        <v>#N/A</v>
      </c>
      <c r="AN311" s="100" t="e">
        <f t="shared" si="206"/>
        <v>#N/A</v>
      </c>
    </row>
    <row r="312" spans="1:40" s="97" customFormat="1" ht="15" customHeight="1" hidden="1">
      <c r="A312" s="81">
        <f t="shared" si="207"/>
        <v>18</v>
      </c>
      <c r="B312" s="82" t="e">
        <f t="shared" si="208"/>
        <v>#N/A</v>
      </c>
      <c r="C312" s="83"/>
      <c r="D312" s="83"/>
      <c r="E312" s="82"/>
      <c r="F312" s="84"/>
      <c r="G312" s="85"/>
      <c r="H312" s="86"/>
      <c r="I312" s="87"/>
      <c r="J312" s="154"/>
      <c r="K312" s="89">
        <f t="shared" si="209"/>
        <v>0</v>
      </c>
      <c r="L312" s="88"/>
      <c r="M312" s="89">
        <f t="shared" si="210"/>
        <v>0</v>
      </c>
      <c r="N312" s="88"/>
      <c r="O312" s="89">
        <f t="shared" si="211"/>
        <v>0</v>
      </c>
      <c r="P312" s="88"/>
      <c r="Q312" s="89">
        <f t="shared" si="212"/>
        <v>0</v>
      </c>
      <c r="R312" s="88"/>
      <c r="S312" s="89">
        <f t="shared" si="213"/>
        <v>0</v>
      </c>
      <c r="T312" s="81"/>
      <c r="U312" s="89">
        <f t="shared" si="214"/>
        <v>0</v>
      </c>
      <c r="V312" s="88"/>
      <c r="W312" s="89">
        <f t="shared" si="215"/>
        <v>0</v>
      </c>
      <c r="X312" s="88"/>
      <c r="Y312" s="89">
        <f t="shared" si="216"/>
        <v>0</v>
      </c>
      <c r="Z312" s="88"/>
      <c r="AA312" s="89">
        <f t="shared" si="217"/>
        <v>0</v>
      </c>
      <c r="AB312" s="88"/>
      <c r="AC312" s="89">
        <f t="shared" si="218"/>
        <v>0</v>
      </c>
      <c r="AD312" s="88"/>
      <c r="AE312" s="89">
        <f t="shared" si="219"/>
        <v>0</v>
      </c>
      <c r="AF312" s="92">
        <f t="shared" si="220"/>
        <v>0</v>
      </c>
      <c r="AG312" s="93">
        <f t="shared" si="221"/>
        <v>0</v>
      </c>
      <c r="AH312" s="94">
        <f t="shared" si="222"/>
        <v>0</v>
      </c>
      <c r="AI312" s="95">
        <f ca="1" t="shared" si="205"/>
        <v>0</v>
      </c>
      <c r="AJ312" s="101" t="e">
        <f t="shared" si="223"/>
        <v>#N/A</v>
      </c>
      <c r="AK312" s="99" t="e">
        <f t="shared" si="224"/>
        <v>#N/A</v>
      </c>
      <c r="AL312" s="97" t="e">
        <f t="shared" si="225"/>
        <v>#N/A</v>
      </c>
      <c r="AM312" s="97" t="e">
        <f t="shared" si="226"/>
        <v>#N/A</v>
      </c>
      <c r="AN312" s="100" t="e">
        <f t="shared" si="206"/>
        <v>#N/A</v>
      </c>
    </row>
    <row r="313" spans="1:40" s="97" customFormat="1" ht="15" customHeight="1" hidden="1">
      <c r="A313" s="81">
        <f t="shared" si="207"/>
        <v>19</v>
      </c>
      <c r="B313" s="82" t="e">
        <f t="shared" si="208"/>
        <v>#N/A</v>
      </c>
      <c r="C313" s="83"/>
      <c r="D313" s="83"/>
      <c r="E313" s="82"/>
      <c r="F313" s="84"/>
      <c r="G313" s="85"/>
      <c r="H313" s="86"/>
      <c r="I313" s="87"/>
      <c r="J313" s="154"/>
      <c r="K313" s="89">
        <f t="shared" si="209"/>
        <v>0</v>
      </c>
      <c r="L313" s="88"/>
      <c r="M313" s="89">
        <f t="shared" si="210"/>
        <v>0</v>
      </c>
      <c r="N313" s="88"/>
      <c r="O313" s="89">
        <f t="shared" si="211"/>
        <v>0</v>
      </c>
      <c r="P313" s="88"/>
      <c r="Q313" s="89">
        <f t="shared" si="212"/>
        <v>0</v>
      </c>
      <c r="R313" s="88"/>
      <c r="S313" s="89">
        <f t="shared" si="213"/>
        <v>0</v>
      </c>
      <c r="T313" s="81"/>
      <c r="U313" s="89">
        <f t="shared" si="214"/>
        <v>0</v>
      </c>
      <c r="V313" s="88"/>
      <c r="W313" s="89">
        <f t="shared" si="215"/>
        <v>0</v>
      </c>
      <c r="X313" s="88"/>
      <c r="Y313" s="89">
        <f t="shared" si="216"/>
        <v>0</v>
      </c>
      <c r="Z313" s="88"/>
      <c r="AA313" s="89">
        <f t="shared" si="217"/>
        <v>0</v>
      </c>
      <c r="AB313" s="88"/>
      <c r="AC313" s="89">
        <f t="shared" si="218"/>
        <v>0</v>
      </c>
      <c r="AD313" s="88"/>
      <c r="AE313" s="89">
        <f t="shared" si="219"/>
        <v>0</v>
      </c>
      <c r="AF313" s="92">
        <f t="shared" si="220"/>
        <v>0</v>
      </c>
      <c r="AG313" s="93">
        <f t="shared" si="221"/>
        <v>0</v>
      </c>
      <c r="AH313" s="94">
        <f t="shared" si="222"/>
        <v>0</v>
      </c>
      <c r="AI313" s="95">
        <f ca="1" t="shared" si="205"/>
        <v>0</v>
      </c>
      <c r="AJ313" s="101" t="e">
        <f t="shared" si="223"/>
        <v>#N/A</v>
      </c>
      <c r="AK313" s="99" t="e">
        <f t="shared" si="224"/>
        <v>#N/A</v>
      </c>
      <c r="AL313" s="97" t="e">
        <f t="shared" si="225"/>
        <v>#N/A</v>
      </c>
      <c r="AM313" s="97" t="e">
        <f t="shared" si="226"/>
        <v>#N/A</v>
      </c>
      <c r="AN313" s="100" t="e">
        <f t="shared" si="206"/>
        <v>#N/A</v>
      </c>
    </row>
    <row r="314" spans="1:40" s="97" customFormat="1" ht="15" customHeight="1" hidden="1">
      <c r="A314" s="155">
        <f t="shared" si="207"/>
        <v>20</v>
      </c>
      <c r="B314" s="82" t="e">
        <f t="shared" si="208"/>
        <v>#N/A</v>
      </c>
      <c r="C314" s="83"/>
      <c r="D314" s="83"/>
      <c r="E314" s="82"/>
      <c r="F314" s="84"/>
      <c r="G314" s="85"/>
      <c r="H314" s="86"/>
      <c r="I314" s="87"/>
      <c r="J314" s="154"/>
      <c r="K314" s="89">
        <f t="shared" si="209"/>
        <v>0</v>
      </c>
      <c r="L314" s="88"/>
      <c r="M314" s="89">
        <f t="shared" si="210"/>
        <v>0</v>
      </c>
      <c r="N314" s="88"/>
      <c r="O314" s="89">
        <f t="shared" si="211"/>
        <v>0</v>
      </c>
      <c r="P314" s="88"/>
      <c r="Q314" s="89">
        <f t="shared" si="212"/>
        <v>0</v>
      </c>
      <c r="R314" s="88"/>
      <c r="S314" s="89">
        <f t="shared" si="213"/>
        <v>0</v>
      </c>
      <c r="T314" s="81"/>
      <c r="U314" s="89">
        <f t="shared" si="214"/>
        <v>0</v>
      </c>
      <c r="V314" s="88"/>
      <c r="W314" s="89">
        <f t="shared" si="215"/>
        <v>0</v>
      </c>
      <c r="X314" s="88"/>
      <c r="Y314" s="89">
        <f t="shared" si="216"/>
        <v>0</v>
      </c>
      <c r="Z314" s="88"/>
      <c r="AA314" s="89">
        <f t="shared" si="217"/>
        <v>0</v>
      </c>
      <c r="AB314" s="88"/>
      <c r="AC314" s="89">
        <f t="shared" si="218"/>
        <v>0</v>
      </c>
      <c r="AD314" s="88"/>
      <c r="AE314" s="89">
        <f t="shared" si="219"/>
        <v>0</v>
      </c>
      <c r="AF314" s="92">
        <f t="shared" si="220"/>
        <v>0</v>
      </c>
      <c r="AG314" s="93">
        <f t="shared" si="221"/>
        <v>0</v>
      </c>
      <c r="AH314" s="94">
        <f t="shared" si="222"/>
        <v>0</v>
      </c>
      <c r="AI314" s="95">
        <f ca="1" t="shared" si="205"/>
        <v>0</v>
      </c>
      <c r="AJ314" s="101" t="e">
        <f t="shared" si="223"/>
        <v>#N/A</v>
      </c>
      <c r="AK314" s="99" t="e">
        <f t="shared" si="224"/>
        <v>#N/A</v>
      </c>
      <c r="AL314" s="97" t="e">
        <f t="shared" si="225"/>
        <v>#N/A</v>
      </c>
      <c r="AM314" s="97" t="e">
        <f t="shared" si="226"/>
        <v>#N/A</v>
      </c>
      <c r="AN314" s="100" t="e">
        <f t="shared" si="206"/>
        <v>#N/A</v>
      </c>
    </row>
    <row r="315" spans="1:40" s="97" customFormat="1" ht="15" customHeight="1" hidden="1">
      <c r="A315" s="81">
        <f t="shared" si="207"/>
        <v>21</v>
      </c>
      <c r="B315" s="82" t="e">
        <f t="shared" si="208"/>
        <v>#N/A</v>
      </c>
      <c r="C315" s="83"/>
      <c r="D315" s="83"/>
      <c r="E315" s="82"/>
      <c r="F315" s="84"/>
      <c r="G315" s="85"/>
      <c r="H315" s="86"/>
      <c r="I315" s="87"/>
      <c r="J315" s="154"/>
      <c r="K315" s="89">
        <f t="shared" si="209"/>
        <v>0</v>
      </c>
      <c r="L315" s="88"/>
      <c r="M315" s="89">
        <f t="shared" si="210"/>
        <v>0</v>
      </c>
      <c r="N315" s="88"/>
      <c r="O315" s="89">
        <f t="shared" si="211"/>
        <v>0</v>
      </c>
      <c r="P315" s="88"/>
      <c r="Q315" s="89">
        <f t="shared" si="212"/>
        <v>0</v>
      </c>
      <c r="R315" s="88"/>
      <c r="S315" s="89">
        <f t="shared" si="213"/>
        <v>0</v>
      </c>
      <c r="T315" s="81"/>
      <c r="U315" s="89">
        <f t="shared" si="214"/>
        <v>0</v>
      </c>
      <c r="V315" s="88"/>
      <c r="W315" s="89">
        <f t="shared" si="215"/>
        <v>0</v>
      </c>
      <c r="X315" s="88"/>
      <c r="Y315" s="89">
        <f t="shared" si="216"/>
        <v>0</v>
      </c>
      <c r="Z315" s="88"/>
      <c r="AA315" s="89">
        <f t="shared" si="217"/>
        <v>0</v>
      </c>
      <c r="AB315" s="88"/>
      <c r="AC315" s="89">
        <f t="shared" si="218"/>
        <v>0</v>
      </c>
      <c r="AD315" s="88"/>
      <c r="AE315" s="89">
        <f t="shared" si="219"/>
        <v>0</v>
      </c>
      <c r="AF315" s="92">
        <f t="shared" si="220"/>
        <v>0</v>
      </c>
      <c r="AG315" s="93">
        <f t="shared" si="221"/>
        <v>0</v>
      </c>
      <c r="AH315" s="94">
        <f t="shared" si="222"/>
        <v>0</v>
      </c>
      <c r="AI315" s="95">
        <f ca="1" t="shared" si="205"/>
        <v>0</v>
      </c>
      <c r="AJ315" s="101" t="e">
        <f t="shared" si="223"/>
        <v>#N/A</v>
      </c>
      <c r="AK315" s="99" t="e">
        <f t="shared" si="224"/>
        <v>#N/A</v>
      </c>
      <c r="AL315" s="97" t="e">
        <f t="shared" si="225"/>
        <v>#N/A</v>
      </c>
      <c r="AM315" s="97" t="e">
        <f t="shared" si="226"/>
        <v>#N/A</v>
      </c>
      <c r="AN315" s="100" t="e">
        <f t="shared" si="206"/>
        <v>#N/A</v>
      </c>
    </row>
    <row r="316" spans="1:40" s="97" customFormat="1" ht="15" customHeight="1" hidden="1">
      <c r="A316" s="81">
        <f t="shared" si="207"/>
        <v>22</v>
      </c>
      <c r="B316" s="82" t="e">
        <f t="shared" si="208"/>
        <v>#N/A</v>
      </c>
      <c r="C316" s="83"/>
      <c r="D316" s="83"/>
      <c r="E316" s="82"/>
      <c r="F316" s="84"/>
      <c r="G316" s="85"/>
      <c r="H316" s="86"/>
      <c r="I316" s="87"/>
      <c r="J316" s="154"/>
      <c r="K316" s="89">
        <f t="shared" si="209"/>
        <v>0</v>
      </c>
      <c r="L316" s="88"/>
      <c r="M316" s="89">
        <f t="shared" si="210"/>
        <v>0</v>
      </c>
      <c r="N316" s="88"/>
      <c r="O316" s="89">
        <f t="shared" si="211"/>
        <v>0</v>
      </c>
      <c r="P316" s="88"/>
      <c r="Q316" s="89">
        <f t="shared" si="212"/>
        <v>0</v>
      </c>
      <c r="R316" s="88"/>
      <c r="S316" s="89">
        <f t="shared" si="213"/>
        <v>0</v>
      </c>
      <c r="T316" s="81"/>
      <c r="U316" s="89">
        <f t="shared" si="214"/>
        <v>0</v>
      </c>
      <c r="V316" s="88"/>
      <c r="W316" s="89">
        <f t="shared" si="215"/>
        <v>0</v>
      </c>
      <c r="X316" s="88"/>
      <c r="Y316" s="89">
        <f t="shared" si="216"/>
        <v>0</v>
      </c>
      <c r="Z316" s="88"/>
      <c r="AA316" s="89">
        <f t="shared" si="217"/>
        <v>0</v>
      </c>
      <c r="AB316" s="88"/>
      <c r="AC316" s="89">
        <f t="shared" si="218"/>
        <v>0</v>
      </c>
      <c r="AD316" s="88"/>
      <c r="AE316" s="89">
        <f t="shared" si="219"/>
        <v>0</v>
      </c>
      <c r="AF316" s="92">
        <f t="shared" si="220"/>
        <v>0</v>
      </c>
      <c r="AG316" s="93">
        <f t="shared" si="221"/>
        <v>0</v>
      </c>
      <c r="AH316" s="94">
        <f t="shared" si="222"/>
        <v>0</v>
      </c>
      <c r="AI316" s="95">
        <f ca="1" t="shared" si="205"/>
        <v>0</v>
      </c>
      <c r="AJ316" s="101" t="e">
        <f t="shared" si="223"/>
        <v>#N/A</v>
      </c>
      <c r="AK316" s="99" t="e">
        <f t="shared" si="224"/>
        <v>#N/A</v>
      </c>
      <c r="AL316" s="97" t="e">
        <f t="shared" si="225"/>
        <v>#N/A</v>
      </c>
      <c r="AM316" s="97" t="e">
        <f t="shared" si="226"/>
        <v>#N/A</v>
      </c>
      <c r="AN316" s="100" t="e">
        <f t="shared" si="206"/>
        <v>#N/A</v>
      </c>
    </row>
    <row r="317" spans="1:40" s="97" customFormat="1" ht="15" customHeight="1" hidden="1">
      <c r="A317" s="81">
        <f t="shared" si="207"/>
        <v>23</v>
      </c>
      <c r="B317" s="82" t="e">
        <f t="shared" si="208"/>
        <v>#N/A</v>
      </c>
      <c r="C317" s="83"/>
      <c r="D317" s="83"/>
      <c r="E317" s="82"/>
      <c r="F317" s="84"/>
      <c r="G317" s="85"/>
      <c r="H317" s="86"/>
      <c r="I317" s="87"/>
      <c r="J317" s="154"/>
      <c r="K317" s="89">
        <f t="shared" si="209"/>
        <v>0</v>
      </c>
      <c r="L317" s="88"/>
      <c r="M317" s="89">
        <f t="shared" si="210"/>
        <v>0</v>
      </c>
      <c r="N317" s="88"/>
      <c r="O317" s="89">
        <f t="shared" si="211"/>
        <v>0</v>
      </c>
      <c r="P317" s="88"/>
      <c r="Q317" s="89">
        <f t="shared" si="212"/>
        <v>0</v>
      </c>
      <c r="R317" s="88"/>
      <c r="S317" s="89">
        <f t="shared" si="213"/>
        <v>0</v>
      </c>
      <c r="T317" s="81"/>
      <c r="U317" s="89">
        <f t="shared" si="214"/>
        <v>0</v>
      </c>
      <c r="V317" s="88"/>
      <c r="W317" s="89">
        <f t="shared" si="215"/>
        <v>0</v>
      </c>
      <c r="X317" s="88"/>
      <c r="Y317" s="89">
        <f t="shared" si="216"/>
        <v>0</v>
      </c>
      <c r="Z317" s="88"/>
      <c r="AA317" s="89">
        <f t="shared" si="217"/>
        <v>0</v>
      </c>
      <c r="AB317" s="88"/>
      <c r="AC317" s="89">
        <f t="shared" si="218"/>
        <v>0</v>
      </c>
      <c r="AD317" s="88"/>
      <c r="AE317" s="89">
        <f t="shared" si="219"/>
        <v>0</v>
      </c>
      <c r="AF317" s="92">
        <f t="shared" si="220"/>
        <v>0</v>
      </c>
      <c r="AG317" s="93">
        <f t="shared" si="221"/>
        <v>0</v>
      </c>
      <c r="AH317" s="94">
        <f t="shared" si="222"/>
        <v>0</v>
      </c>
      <c r="AI317" s="95">
        <f ca="1" t="shared" si="205"/>
        <v>0</v>
      </c>
      <c r="AJ317" s="101" t="e">
        <f t="shared" si="223"/>
        <v>#N/A</v>
      </c>
      <c r="AK317" s="99" t="e">
        <f t="shared" si="224"/>
        <v>#N/A</v>
      </c>
      <c r="AL317" s="97" t="e">
        <f t="shared" si="225"/>
        <v>#N/A</v>
      </c>
      <c r="AM317" s="97" t="e">
        <f t="shared" si="226"/>
        <v>#N/A</v>
      </c>
      <c r="AN317" s="100" t="e">
        <f t="shared" si="206"/>
        <v>#N/A</v>
      </c>
    </row>
    <row r="318" spans="1:40" s="97" customFormat="1" ht="15" customHeight="1" hidden="1">
      <c r="A318" s="81">
        <f t="shared" si="207"/>
        <v>24</v>
      </c>
      <c r="B318" s="82" t="e">
        <f t="shared" si="208"/>
        <v>#N/A</v>
      </c>
      <c r="C318" s="83"/>
      <c r="D318" s="83"/>
      <c r="E318" s="82"/>
      <c r="F318" s="84"/>
      <c r="G318" s="85"/>
      <c r="H318" s="86"/>
      <c r="I318" s="87"/>
      <c r="J318" s="154"/>
      <c r="K318" s="89">
        <f t="shared" si="209"/>
        <v>0</v>
      </c>
      <c r="L318" s="88"/>
      <c r="M318" s="89">
        <f t="shared" si="210"/>
        <v>0</v>
      </c>
      <c r="N318" s="88"/>
      <c r="O318" s="89">
        <f t="shared" si="211"/>
        <v>0</v>
      </c>
      <c r="P318" s="88"/>
      <c r="Q318" s="89">
        <f t="shared" si="212"/>
        <v>0</v>
      </c>
      <c r="R318" s="88"/>
      <c r="S318" s="89">
        <f t="shared" si="213"/>
        <v>0</v>
      </c>
      <c r="T318" s="81"/>
      <c r="U318" s="89">
        <f t="shared" si="214"/>
        <v>0</v>
      </c>
      <c r="V318" s="88"/>
      <c r="W318" s="89">
        <f t="shared" si="215"/>
        <v>0</v>
      </c>
      <c r="X318" s="88"/>
      <c r="Y318" s="89">
        <f t="shared" si="216"/>
        <v>0</v>
      </c>
      <c r="Z318" s="88"/>
      <c r="AA318" s="89">
        <f t="shared" si="217"/>
        <v>0</v>
      </c>
      <c r="AB318" s="88"/>
      <c r="AC318" s="89">
        <f t="shared" si="218"/>
        <v>0</v>
      </c>
      <c r="AD318" s="88"/>
      <c r="AE318" s="89">
        <f t="shared" si="219"/>
        <v>0</v>
      </c>
      <c r="AF318" s="92">
        <f t="shared" si="220"/>
        <v>0</v>
      </c>
      <c r="AG318" s="93">
        <f t="shared" si="221"/>
        <v>0</v>
      </c>
      <c r="AH318" s="94">
        <f t="shared" si="222"/>
        <v>0</v>
      </c>
      <c r="AI318" s="95">
        <f ca="1" t="shared" si="205"/>
        <v>0</v>
      </c>
      <c r="AJ318" s="101" t="e">
        <f t="shared" si="223"/>
        <v>#N/A</v>
      </c>
      <c r="AK318" s="99" t="e">
        <f t="shared" si="224"/>
        <v>#N/A</v>
      </c>
      <c r="AL318" s="97" t="e">
        <f t="shared" si="225"/>
        <v>#N/A</v>
      </c>
      <c r="AM318" s="97" t="e">
        <f t="shared" si="226"/>
        <v>#N/A</v>
      </c>
      <c r="AN318" s="100" t="e">
        <f t="shared" si="206"/>
        <v>#N/A</v>
      </c>
    </row>
    <row r="319" spans="1:40" s="97" customFormat="1" ht="15" customHeight="1" hidden="1">
      <c r="A319" s="81">
        <f t="shared" si="207"/>
        <v>25</v>
      </c>
      <c r="B319" s="82" t="e">
        <f t="shared" si="208"/>
        <v>#N/A</v>
      </c>
      <c r="C319" s="83"/>
      <c r="D319" s="83"/>
      <c r="E319" s="82"/>
      <c r="F319" s="84"/>
      <c r="G319" s="85"/>
      <c r="H319" s="86"/>
      <c r="I319" s="87"/>
      <c r="J319" s="154"/>
      <c r="K319" s="89">
        <f t="shared" si="209"/>
        <v>0</v>
      </c>
      <c r="L319" s="88"/>
      <c r="M319" s="89">
        <f t="shared" si="210"/>
        <v>0</v>
      </c>
      <c r="N319" s="88"/>
      <c r="O319" s="89">
        <f t="shared" si="211"/>
        <v>0</v>
      </c>
      <c r="P319" s="88"/>
      <c r="Q319" s="89">
        <f t="shared" si="212"/>
        <v>0</v>
      </c>
      <c r="R319" s="88"/>
      <c r="S319" s="89">
        <f t="shared" si="213"/>
        <v>0</v>
      </c>
      <c r="T319" s="81"/>
      <c r="U319" s="89">
        <f t="shared" si="214"/>
        <v>0</v>
      </c>
      <c r="V319" s="88"/>
      <c r="W319" s="89">
        <f t="shared" si="215"/>
        <v>0</v>
      </c>
      <c r="X319" s="88"/>
      <c r="Y319" s="89">
        <f t="shared" si="216"/>
        <v>0</v>
      </c>
      <c r="Z319" s="88"/>
      <c r="AA319" s="89">
        <f t="shared" si="217"/>
        <v>0</v>
      </c>
      <c r="AB319" s="88"/>
      <c r="AC319" s="89">
        <f t="shared" si="218"/>
        <v>0</v>
      </c>
      <c r="AD319" s="88"/>
      <c r="AE319" s="89">
        <f t="shared" si="219"/>
        <v>0</v>
      </c>
      <c r="AF319" s="92">
        <f t="shared" si="220"/>
        <v>0</v>
      </c>
      <c r="AG319" s="93">
        <f t="shared" si="221"/>
        <v>0</v>
      </c>
      <c r="AH319" s="94">
        <f t="shared" si="222"/>
        <v>0</v>
      </c>
      <c r="AI319" s="95">
        <f ca="1" t="shared" si="205"/>
        <v>0</v>
      </c>
      <c r="AJ319" s="101" t="e">
        <f t="shared" si="223"/>
        <v>#N/A</v>
      </c>
      <c r="AK319" s="99" t="e">
        <f t="shared" si="224"/>
        <v>#N/A</v>
      </c>
      <c r="AL319" s="97" t="e">
        <f t="shared" si="225"/>
        <v>#N/A</v>
      </c>
      <c r="AM319" s="97" t="e">
        <f t="shared" si="226"/>
        <v>#N/A</v>
      </c>
      <c r="AN319" s="100" t="e">
        <f t="shared" si="206"/>
        <v>#N/A</v>
      </c>
    </row>
    <row r="320" spans="1:40" s="97" customFormat="1" ht="15" customHeight="1" hidden="1">
      <c r="A320" s="81">
        <f t="shared" si="207"/>
        <v>26</v>
      </c>
      <c r="B320" s="82" t="e">
        <f t="shared" si="208"/>
        <v>#N/A</v>
      </c>
      <c r="C320" s="83"/>
      <c r="D320" s="83"/>
      <c r="E320" s="82"/>
      <c r="F320" s="84"/>
      <c r="G320" s="85"/>
      <c r="H320" s="86"/>
      <c r="I320" s="87"/>
      <c r="J320" s="154"/>
      <c r="K320" s="89">
        <f t="shared" si="209"/>
        <v>0</v>
      </c>
      <c r="L320" s="88"/>
      <c r="M320" s="89">
        <f t="shared" si="210"/>
        <v>0</v>
      </c>
      <c r="N320" s="88"/>
      <c r="O320" s="89">
        <f t="shared" si="211"/>
        <v>0</v>
      </c>
      <c r="P320" s="88"/>
      <c r="Q320" s="89">
        <f t="shared" si="212"/>
        <v>0</v>
      </c>
      <c r="R320" s="88"/>
      <c r="S320" s="89">
        <f t="shared" si="213"/>
        <v>0</v>
      </c>
      <c r="T320" s="81"/>
      <c r="U320" s="89">
        <f t="shared" si="214"/>
        <v>0</v>
      </c>
      <c r="V320" s="88"/>
      <c r="W320" s="89">
        <f t="shared" si="215"/>
        <v>0</v>
      </c>
      <c r="X320" s="88"/>
      <c r="Y320" s="89">
        <f t="shared" si="216"/>
        <v>0</v>
      </c>
      <c r="Z320" s="88"/>
      <c r="AA320" s="89">
        <f t="shared" si="217"/>
        <v>0</v>
      </c>
      <c r="AB320" s="88"/>
      <c r="AC320" s="89">
        <f t="shared" si="218"/>
        <v>0</v>
      </c>
      <c r="AD320" s="88"/>
      <c r="AE320" s="89">
        <f t="shared" si="219"/>
        <v>0</v>
      </c>
      <c r="AF320" s="92">
        <f t="shared" si="220"/>
        <v>0</v>
      </c>
      <c r="AG320" s="93">
        <f t="shared" si="221"/>
        <v>0</v>
      </c>
      <c r="AH320" s="94">
        <f t="shared" si="222"/>
        <v>0</v>
      </c>
      <c r="AI320" s="95">
        <f ca="1" t="shared" si="205"/>
        <v>0</v>
      </c>
      <c r="AJ320" s="101" t="e">
        <f t="shared" si="223"/>
        <v>#N/A</v>
      </c>
      <c r="AK320" s="99" t="e">
        <f t="shared" si="224"/>
        <v>#N/A</v>
      </c>
      <c r="AL320" s="97" t="e">
        <f t="shared" si="225"/>
        <v>#N/A</v>
      </c>
      <c r="AM320" s="97" t="e">
        <f t="shared" si="226"/>
        <v>#N/A</v>
      </c>
      <c r="AN320" s="100" t="e">
        <f t="shared" si="206"/>
        <v>#N/A</v>
      </c>
    </row>
    <row r="321" spans="1:40" s="97" customFormat="1" ht="15" customHeight="1" hidden="1">
      <c r="A321" s="81">
        <f t="shared" si="207"/>
        <v>27</v>
      </c>
      <c r="B321" s="82" t="e">
        <f t="shared" si="208"/>
        <v>#N/A</v>
      </c>
      <c r="C321" s="83"/>
      <c r="D321" s="83"/>
      <c r="E321" s="82"/>
      <c r="F321" s="84"/>
      <c r="G321" s="85"/>
      <c r="H321" s="86"/>
      <c r="I321" s="87"/>
      <c r="J321" s="88"/>
      <c r="K321" s="89">
        <f t="shared" si="209"/>
        <v>0</v>
      </c>
      <c r="L321" s="88"/>
      <c r="M321" s="89">
        <f t="shared" si="210"/>
        <v>0</v>
      </c>
      <c r="N321" s="88"/>
      <c r="O321" s="89">
        <f t="shared" si="211"/>
        <v>0</v>
      </c>
      <c r="P321" s="88"/>
      <c r="Q321" s="89">
        <f t="shared" si="212"/>
        <v>0</v>
      </c>
      <c r="R321" s="88"/>
      <c r="S321" s="89">
        <f t="shared" si="213"/>
        <v>0</v>
      </c>
      <c r="T321" s="81"/>
      <c r="U321" s="89">
        <f t="shared" si="214"/>
        <v>0</v>
      </c>
      <c r="V321" s="88"/>
      <c r="W321" s="89">
        <f t="shared" si="215"/>
        <v>0</v>
      </c>
      <c r="X321" s="88"/>
      <c r="Y321" s="89">
        <f t="shared" si="216"/>
        <v>0</v>
      </c>
      <c r="Z321" s="88"/>
      <c r="AA321" s="89">
        <f t="shared" si="217"/>
        <v>0</v>
      </c>
      <c r="AB321" s="88"/>
      <c r="AC321" s="89">
        <f t="shared" si="218"/>
        <v>0</v>
      </c>
      <c r="AD321" s="88"/>
      <c r="AE321" s="89">
        <f t="shared" si="219"/>
        <v>0</v>
      </c>
      <c r="AF321" s="92">
        <f t="shared" si="220"/>
        <v>0</v>
      </c>
      <c r="AG321" s="93">
        <f t="shared" si="221"/>
        <v>0</v>
      </c>
      <c r="AH321" s="94" t="e">
        <f aca="true" t="shared" si="227" ref="AH321:AH324">NA()</f>
        <v>#N/A</v>
      </c>
      <c r="AI321" s="95">
        <f ca="1" t="shared" si="205"/>
        <v>0</v>
      </c>
      <c r="AJ321" s="101" t="e">
        <f t="shared" si="223"/>
        <v>#N/A</v>
      </c>
      <c r="AK321" s="99" t="e">
        <f t="shared" si="224"/>
        <v>#N/A</v>
      </c>
      <c r="AL321" s="97" t="e">
        <f t="shared" si="225"/>
        <v>#N/A</v>
      </c>
      <c r="AM321" s="97" t="e">
        <f t="shared" si="226"/>
        <v>#N/A</v>
      </c>
      <c r="AN321" s="100" t="e">
        <f t="shared" si="206"/>
        <v>#N/A</v>
      </c>
    </row>
    <row r="322" spans="1:40" s="97" customFormat="1" ht="15" customHeight="1" hidden="1">
      <c r="A322" s="81">
        <f t="shared" si="207"/>
        <v>28</v>
      </c>
      <c r="B322" s="82" t="e">
        <f t="shared" si="208"/>
        <v>#N/A</v>
      </c>
      <c r="C322" s="83"/>
      <c r="D322" s="83"/>
      <c r="E322" s="82"/>
      <c r="F322" s="84"/>
      <c r="G322" s="85"/>
      <c r="H322" s="86"/>
      <c r="I322" s="87"/>
      <c r="J322" s="88"/>
      <c r="K322" s="89">
        <f t="shared" si="209"/>
        <v>0</v>
      </c>
      <c r="L322" s="88"/>
      <c r="M322" s="89">
        <f t="shared" si="210"/>
        <v>0</v>
      </c>
      <c r="N322" s="88"/>
      <c r="O322" s="89">
        <f t="shared" si="211"/>
        <v>0</v>
      </c>
      <c r="P322" s="88"/>
      <c r="Q322" s="89">
        <f t="shared" si="212"/>
        <v>0</v>
      </c>
      <c r="R322" s="88"/>
      <c r="S322" s="89">
        <f t="shared" si="213"/>
        <v>0</v>
      </c>
      <c r="T322" s="81"/>
      <c r="U322" s="89">
        <f t="shared" si="214"/>
        <v>0</v>
      </c>
      <c r="V322" s="88"/>
      <c r="W322" s="89">
        <f t="shared" si="215"/>
        <v>0</v>
      </c>
      <c r="X322" s="88"/>
      <c r="Y322" s="89">
        <f t="shared" si="216"/>
        <v>0</v>
      </c>
      <c r="Z322" s="88"/>
      <c r="AA322" s="89">
        <f t="shared" si="217"/>
        <v>0</v>
      </c>
      <c r="AB322" s="88"/>
      <c r="AC322" s="89">
        <f t="shared" si="218"/>
        <v>0</v>
      </c>
      <c r="AD322" s="88"/>
      <c r="AE322" s="89">
        <f t="shared" si="219"/>
        <v>0</v>
      </c>
      <c r="AF322" s="92">
        <f t="shared" si="220"/>
        <v>0</v>
      </c>
      <c r="AG322" s="93">
        <f t="shared" si="221"/>
        <v>0</v>
      </c>
      <c r="AH322" s="94" t="e">
        <f t="shared" si="227"/>
        <v>#N/A</v>
      </c>
      <c r="AI322" s="95">
        <f ca="1" t="shared" si="205"/>
        <v>0</v>
      </c>
      <c r="AJ322" s="101" t="e">
        <f t="shared" si="223"/>
        <v>#N/A</v>
      </c>
      <c r="AK322" s="156" t="e">
        <f t="shared" si="224"/>
        <v>#N/A</v>
      </c>
      <c r="AL322" s="97" t="e">
        <f t="shared" si="225"/>
        <v>#N/A</v>
      </c>
      <c r="AM322" s="157" t="e">
        <f t="shared" si="226"/>
        <v>#N/A</v>
      </c>
      <c r="AN322" s="100" t="e">
        <f t="shared" si="206"/>
        <v>#N/A</v>
      </c>
    </row>
    <row r="323" spans="1:40" s="97" customFormat="1" ht="15" customHeight="1" hidden="1">
      <c r="A323" s="81">
        <f t="shared" si="207"/>
        <v>29</v>
      </c>
      <c r="B323" s="82" t="e">
        <f t="shared" si="208"/>
        <v>#N/A</v>
      </c>
      <c r="C323" s="83"/>
      <c r="D323" s="83"/>
      <c r="E323" s="82"/>
      <c r="F323" s="84"/>
      <c r="G323" s="85"/>
      <c r="H323" s="86"/>
      <c r="I323" s="87"/>
      <c r="J323" s="88"/>
      <c r="K323" s="89">
        <f t="shared" si="209"/>
        <v>0</v>
      </c>
      <c r="L323" s="88"/>
      <c r="M323" s="89">
        <f t="shared" si="210"/>
        <v>0</v>
      </c>
      <c r="N323" s="88"/>
      <c r="O323" s="89">
        <f t="shared" si="211"/>
        <v>0</v>
      </c>
      <c r="P323" s="88"/>
      <c r="Q323" s="89">
        <f t="shared" si="212"/>
        <v>0</v>
      </c>
      <c r="R323" s="88"/>
      <c r="S323" s="89">
        <f t="shared" si="213"/>
        <v>0</v>
      </c>
      <c r="T323" s="81"/>
      <c r="U323" s="89">
        <f t="shared" si="214"/>
        <v>0</v>
      </c>
      <c r="V323" s="88"/>
      <c r="W323" s="89">
        <f t="shared" si="215"/>
        <v>0</v>
      </c>
      <c r="X323" s="88"/>
      <c r="Y323" s="89">
        <f t="shared" si="216"/>
        <v>0</v>
      </c>
      <c r="Z323" s="88"/>
      <c r="AA323" s="89">
        <f t="shared" si="217"/>
        <v>0</v>
      </c>
      <c r="AB323" s="88"/>
      <c r="AC323" s="89">
        <f t="shared" si="218"/>
        <v>0</v>
      </c>
      <c r="AD323" s="88"/>
      <c r="AE323" s="89">
        <f t="shared" si="219"/>
        <v>0</v>
      </c>
      <c r="AF323" s="92">
        <f t="shared" si="220"/>
        <v>0</v>
      </c>
      <c r="AG323" s="93">
        <f t="shared" si="221"/>
        <v>0</v>
      </c>
      <c r="AH323" s="94" t="e">
        <f t="shared" si="227"/>
        <v>#N/A</v>
      </c>
      <c r="AI323" s="95">
        <f ca="1" t="shared" si="205"/>
        <v>0</v>
      </c>
      <c r="AJ323" s="101" t="e">
        <f t="shared" si="223"/>
        <v>#N/A</v>
      </c>
      <c r="AK323" s="156" t="e">
        <f t="shared" si="224"/>
        <v>#N/A</v>
      </c>
      <c r="AL323" s="157" t="e">
        <f t="shared" si="225"/>
        <v>#N/A</v>
      </c>
      <c r="AM323" s="157" t="e">
        <f t="shared" si="226"/>
        <v>#N/A</v>
      </c>
      <c r="AN323" s="100" t="e">
        <f t="shared" si="206"/>
        <v>#N/A</v>
      </c>
    </row>
    <row r="324" spans="1:40" s="97" customFormat="1" ht="15" customHeight="1" hidden="1">
      <c r="A324" s="81">
        <f t="shared" si="207"/>
        <v>30</v>
      </c>
      <c r="B324" s="82" t="e">
        <f t="shared" si="208"/>
        <v>#N/A</v>
      </c>
      <c r="C324" s="83"/>
      <c r="D324" s="83"/>
      <c r="E324" s="82"/>
      <c r="F324" s="84"/>
      <c r="G324" s="85"/>
      <c r="H324" s="86"/>
      <c r="I324" s="87"/>
      <c r="J324" s="88"/>
      <c r="K324" s="89">
        <f t="shared" si="209"/>
        <v>0</v>
      </c>
      <c r="L324" s="88"/>
      <c r="M324" s="89">
        <f t="shared" si="210"/>
        <v>0</v>
      </c>
      <c r="N324" s="88"/>
      <c r="O324" s="89">
        <f t="shared" si="211"/>
        <v>0</v>
      </c>
      <c r="P324" s="88"/>
      <c r="Q324" s="89">
        <f t="shared" si="212"/>
        <v>0</v>
      </c>
      <c r="R324" s="88"/>
      <c r="S324" s="89">
        <f t="shared" si="213"/>
        <v>0</v>
      </c>
      <c r="T324" s="81"/>
      <c r="U324" s="89">
        <f t="shared" si="214"/>
        <v>0</v>
      </c>
      <c r="V324" s="88"/>
      <c r="W324" s="89">
        <f t="shared" si="215"/>
        <v>0</v>
      </c>
      <c r="X324" s="88"/>
      <c r="Y324" s="89">
        <f t="shared" si="216"/>
        <v>0</v>
      </c>
      <c r="Z324" s="88"/>
      <c r="AA324" s="89">
        <f t="shared" si="217"/>
        <v>0</v>
      </c>
      <c r="AB324" s="88"/>
      <c r="AC324" s="89">
        <f t="shared" si="218"/>
        <v>0</v>
      </c>
      <c r="AD324" s="88"/>
      <c r="AE324" s="89">
        <f t="shared" si="219"/>
        <v>0</v>
      </c>
      <c r="AF324" s="92">
        <f t="shared" si="220"/>
        <v>0</v>
      </c>
      <c r="AG324" s="93">
        <f t="shared" si="221"/>
        <v>0</v>
      </c>
      <c r="AH324" s="94" t="e">
        <f t="shared" si="227"/>
        <v>#N/A</v>
      </c>
      <c r="AI324" s="95">
        <f ca="1" t="shared" si="205"/>
        <v>0</v>
      </c>
      <c r="AJ324" s="101" t="e">
        <f t="shared" si="223"/>
        <v>#N/A</v>
      </c>
      <c r="AK324" s="156" t="e">
        <f t="shared" si="224"/>
        <v>#N/A</v>
      </c>
      <c r="AL324" s="157" t="e">
        <f t="shared" si="225"/>
        <v>#N/A</v>
      </c>
      <c r="AM324" s="157" t="e">
        <f t="shared" si="226"/>
        <v>#N/A</v>
      </c>
      <c r="AN324" s="100" t="e">
        <f t="shared" si="206"/>
        <v>#N/A</v>
      </c>
    </row>
    <row r="325" spans="1:34" s="43" customFormat="1" ht="15" customHeight="1">
      <c r="A325" s="158" t="s">
        <v>255</v>
      </c>
      <c r="B325" s="35"/>
      <c r="C325" s="36"/>
      <c r="D325" s="36" t="s">
        <v>256</v>
      </c>
      <c r="E325" s="37"/>
      <c r="F325" s="38"/>
      <c r="G325" s="39"/>
      <c r="H325" s="40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159"/>
      <c r="AF325" s="159"/>
      <c r="AG325" s="160"/>
      <c r="AH325" s="161"/>
    </row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0">
    <mergeCell ref="I2:I4"/>
    <mergeCell ref="J2:K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4"/>
    <mergeCell ref="AG2:AG4"/>
    <mergeCell ref="AH2:AH4"/>
    <mergeCell ref="AI2:AI4"/>
    <mergeCell ref="AJ2:AJ4"/>
    <mergeCell ref="AK2:AK4"/>
    <mergeCell ref="AL2:AL4"/>
    <mergeCell ref="AM2:AM4"/>
    <mergeCell ref="AN2:AN4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J70:K70"/>
    <mergeCell ref="L70:M70"/>
    <mergeCell ref="N70:O70"/>
    <mergeCell ref="P70:Q70"/>
    <mergeCell ref="R70:S70"/>
    <mergeCell ref="T70:U70"/>
    <mergeCell ref="V70:W70"/>
    <mergeCell ref="X70:Y70"/>
    <mergeCell ref="Z70:AA70"/>
    <mergeCell ref="AB70:AC70"/>
    <mergeCell ref="AD70:AE70"/>
    <mergeCell ref="J102:K102"/>
    <mergeCell ref="L102:M102"/>
    <mergeCell ref="N102:O102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J134:K134"/>
    <mergeCell ref="L134:M134"/>
    <mergeCell ref="N134:O134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Z166:AA166"/>
    <mergeCell ref="AB166:AC166"/>
    <mergeCell ref="AD166:AE166"/>
    <mergeCell ref="J198:K198"/>
    <mergeCell ref="L198:M198"/>
    <mergeCell ref="N198:O198"/>
    <mergeCell ref="P198:Q198"/>
    <mergeCell ref="R198:S198"/>
    <mergeCell ref="T198:U198"/>
    <mergeCell ref="V198:W198"/>
    <mergeCell ref="X198:Y198"/>
    <mergeCell ref="Z198:AA198"/>
    <mergeCell ref="AB198:AC198"/>
    <mergeCell ref="AD198:AE198"/>
    <mergeCell ref="J230:K230"/>
    <mergeCell ref="L230:M230"/>
    <mergeCell ref="N230:O230"/>
    <mergeCell ref="P230:Q230"/>
    <mergeCell ref="R230:S230"/>
    <mergeCell ref="T230:U230"/>
    <mergeCell ref="V230:W230"/>
    <mergeCell ref="X230:Y230"/>
    <mergeCell ref="Z230:AA230"/>
    <mergeCell ref="AB230:AC230"/>
    <mergeCell ref="AD230:AE230"/>
    <mergeCell ref="J262:K262"/>
    <mergeCell ref="L262:M262"/>
    <mergeCell ref="N262:O262"/>
    <mergeCell ref="P262:Q262"/>
    <mergeCell ref="R262:S262"/>
    <mergeCell ref="T262:U262"/>
    <mergeCell ref="V262:W262"/>
    <mergeCell ref="X262:Y262"/>
    <mergeCell ref="Z262:AA262"/>
    <mergeCell ref="AB262:AC262"/>
    <mergeCell ref="AD262:AE262"/>
    <mergeCell ref="J294:K294"/>
    <mergeCell ref="L294:M294"/>
    <mergeCell ref="N294:O294"/>
    <mergeCell ref="P294:Q294"/>
    <mergeCell ref="R294:S294"/>
    <mergeCell ref="T294:U294"/>
    <mergeCell ref="V294:W294"/>
    <mergeCell ref="X294:Y294"/>
    <mergeCell ref="Z294:AA294"/>
    <mergeCell ref="AB294:AC294"/>
    <mergeCell ref="AD294:AE294"/>
  </mergeCells>
  <conditionalFormatting sqref="F37 F69 F133 F293 F101 F165 F229 F197:F198 F261:F262">
    <cfRule type="cellIs" priority="1" dxfId="0" operator="greaterThan" stopIfTrue="1">
      <formula>0</formula>
    </cfRule>
  </conditionalFormatting>
  <conditionalFormatting sqref="L8:L36 T7:T36 P7:P36 J7:J36 R7:R36 N20:N36 V7:V36 X7:X36 Z7:Z36 AB7:AB36 AD7:AD36 AD39:AD68 N7:N8">
    <cfRule type="expression" priority="2" dxfId="0" stopIfTrue="1">
      <formula>A3&gt;0</formula>
    </cfRule>
  </conditionalFormatting>
  <conditionalFormatting sqref="AE39:AE68">
    <cfRule type="expression" priority="3" dxfId="0" stopIfTrue="1">
      <formula>AD39="x"</formula>
    </cfRule>
  </conditionalFormatting>
  <conditionalFormatting sqref="AC39:AC68">
    <cfRule type="expression" priority="4" dxfId="0" stopIfTrue="1">
      <formula>AB39="x"</formula>
    </cfRule>
  </conditionalFormatting>
  <conditionalFormatting sqref="AE8">
    <cfRule type="expression" priority="5" dxfId="0" stopIfTrue="1">
      <formula>AD8="x"</formula>
    </cfRule>
  </conditionalFormatting>
  <conditionalFormatting sqref="AC8">
    <cfRule type="expression" priority="6" dxfId="0" stopIfTrue="1">
      <formula>AB8="x"</formula>
    </cfRule>
  </conditionalFormatting>
  <conditionalFormatting sqref="AA8">
    <cfRule type="expression" priority="7" dxfId="0" stopIfTrue="1">
      <formula>Z8="x"</formula>
    </cfRule>
  </conditionalFormatting>
  <conditionalFormatting sqref="Y8">
    <cfRule type="expression" priority="8" dxfId="0" stopIfTrue="1">
      <formula>X8="x"</formula>
    </cfRule>
  </conditionalFormatting>
  <conditionalFormatting sqref="W8">
    <cfRule type="expression" priority="9" dxfId="0" stopIfTrue="1">
      <formula>V8="x"</formula>
    </cfRule>
  </conditionalFormatting>
  <conditionalFormatting sqref="U8">
    <cfRule type="expression" priority="10" dxfId="0" stopIfTrue="1">
      <formula>T8="x"</formula>
    </cfRule>
  </conditionalFormatting>
  <conditionalFormatting sqref="S8">
    <cfRule type="expression" priority="11" dxfId="0" stopIfTrue="1">
      <formula>R8="x"</formula>
    </cfRule>
  </conditionalFormatting>
  <conditionalFormatting sqref="Q8">
    <cfRule type="expression" priority="12" dxfId="0" stopIfTrue="1">
      <formula>P8="x"</formula>
    </cfRule>
  </conditionalFormatting>
  <conditionalFormatting sqref="O8">
    <cfRule type="expression" priority="13" dxfId="0" stopIfTrue="1">
      <formula>N8="x"</formula>
    </cfRule>
  </conditionalFormatting>
  <conditionalFormatting sqref="M8">
    <cfRule type="expression" priority="14" dxfId="0" stopIfTrue="1">
      <formula>L8="x"</formula>
    </cfRule>
  </conditionalFormatting>
  <conditionalFormatting sqref="K8">
    <cfRule type="expression" priority="15" dxfId="0" stopIfTrue="1">
      <formula>J8="x"</formula>
    </cfRule>
  </conditionalFormatting>
  <conditionalFormatting sqref="AE9">
    <cfRule type="expression" priority="16" dxfId="0" stopIfTrue="1">
      <formula>AD9="x"</formula>
    </cfRule>
  </conditionalFormatting>
  <conditionalFormatting sqref="AC9">
    <cfRule type="expression" priority="17" dxfId="0" stopIfTrue="1">
      <formula>AB9="x"</formula>
    </cfRule>
  </conditionalFormatting>
  <conditionalFormatting sqref="AA9">
    <cfRule type="expression" priority="18" dxfId="0" stopIfTrue="1">
      <formula>Z9="x"</formula>
    </cfRule>
  </conditionalFormatting>
  <conditionalFormatting sqref="Y9">
    <cfRule type="expression" priority="19" dxfId="0" stopIfTrue="1">
      <formula>X9="x"</formula>
    </cfRule>
  </conditionalFormatting>
  <conditionalFormatting sqref="W9">
    <cfRule type="expression" priority="20" dxfId="0" stopIfTrue="1">
      <formula>V9="x"</formula>
    </cfRule>
  </conditionalFormatting>
  <conditionalFormatting sqref="U9">
    <cfRule type="expression" priority="21" dxfId="0" stopIfTrue="1">
      <formula>T9="x"</formula>
    </cfRule>
  </conditionalFormatting>
  <conditionalFormatting sqref="S9">
    <cfRule type="expression" priority="22" dxfId="0" stopIfTrue="1">
      <formula>R9="x"</formula>
    </cfRule>
  </conditionalFormatting>
  <conditionalFormatting sqref="Q9">
    <cfRule type="expression" priority="23" dxfId="0" stopIfTrue="1">
      <formula>P9="x"</formula>
    </cfRule>
  </conditionalFormatting>
  <conditionalFormatting sqref="O9">
    <cfRule type="expression" priority="24" dxfId="0" stopIfTrue="1">
      <formula>N9="x"</formula>
    </cfRule>
  </conditionalFormatting>
  <conditionalFormatting sqref="M9">
    <cfRule type="expression" priority="25" dxfId="0" stopIfTrue="1">
      <formula>L9="x"</formula>
    </cfRule>
  </conditionalFormatting>
  <conditionalFormatting sqref="K9">
    <cfRule type="expression" priority="26" dxfId="0" stopIfTrue="1">
      <formula>J9="x"</formula>
    </cfRule>
  </conditionalFormatting>
  <conditionalFormatting sqref="AE10">
    <cfRule type="expression" priority="27" dxfId="0" stopIfTrue="1">
      <formula>AD10="x"</formula>
    </cfRule>
  </conditionalFormatting>
  <conditionalFormatting sqref="AC10">
    <cfRule type="expression" priority="28" dxfId="0" stopIfTrue="1">
      <formula>AB10="x"</formula>
    </cfRule>
  </conditionalFormatting>
  <conditionalFormatting sqref="AA10">
    <cfRule type="expression" priority="29" dxfId="0" stopIfTrue="1">
      <formula>Z10="x"</formula>
    </cfRule>
  </conditionalFormatting>
  <conditionalFormatting sqref="Y10">
    <cfRule type="expression" priority="30" dxfId="0" stopIfTrue="1">
      <formula>X10="x"</formula>
    </cfRule>
  </conditionalFormatting>
  <conditionalFormatting sqref="W10">
    <cfRule type="expression" priority="31" dxfId="0" stopIfTrue="1">
      <formula>V10="x"</formula>
    </cfRule>
  </conditionalFormatting>
  <conditionalFormatting sqref="U10">
    <cfRule type="expression" priority="32" dxfId="0" stopIfTrue="1">
      <formula>T10="x"</formula>
    </cfRule>
  </conditionalFormatting>
  <conditionalFormatting sqref="S10">
    <cfRule type="expression" priority="33" dxfId="0" stopIfTrue="1">
      <formula>R10="x"</formula>
    </cfRule>
  </conditionalFormatting>
  <conditionalFormatting sqref="Q10">
    <cfRule type="expression" priority="34" dxfId="0" stopIfTrue="1">
      <formula>P10="x"</formula>
    </cfRule>
  </conditionalFormatting>
  <conditionalFormatting sqref="O10">
    <cfRule type="expression" priority="35" dxfId="0" stopIfTrue="1">
      <formula>N10="x"</formula>
    </cfRule>
  </conditionalFormatting>
  <conditionalFormatting sqref="M10">
    <cfRule type="expression" priority="36" dxfId="0" stopIfTrue="1">
      <formula>L10="x"</formula>
    </cfRule>
  </conditionalFormatting>
  <conditionalFormatting sqref="K10">
    <cfRule type="expression" priority="37" dxfId="0" stopIfTrue="1">
      <formula>J10="x"</formula>
    </cfRule>
  </conditionalFormatting>
  <conditionalFormatting sqref="AE11">
    <cfRule type="expression" priority="38" dxfId="0" stopIfTrue="1">
      <formula>AD11="x"</formula>
    </cfRule>
  </conditionalFormatting>
  <conditionalFormatting sqref="AC11">
    <cfRule type="expression" priority="39" dxfId="0" stopIfTrue="1">
      <formula>AB11="x"</formula>
    </cfRule>
  </conditionalFormatting>
  <conditionalFormatting sqref="AA11">
    <cfRule type="expression" priority="40" dxfId="0" stopIfTrue="1">
      <formula>Z11="x"</formula>
    </cfRule>
  </conditionalFormatting>
  <conditionalFormatting sqref="Y11">
    <cfRule type="expression" priority="41" dxfId="0" stopIfTrue="1">
      <formula>X11="x"</formula>
    </cfRule>
  </conditionalFormatting>
  <conditionalFormatting sqref="W11">
    <cfRule type="expression" priority="42" dxfId="0" stopIfTrue="1">
      <formula>V11="x"</formula>
    </cfRule>
  </conditionalFormatting>
  <conditionalFormatting sqref="U11">
    <cfRule type="expression" priority="43" dxfId="0" stopIfTrue="1">
      <formula>T11="x"</formula>
    </cfRule>
  </conditionalFormatting>
  <conditionalFormatting sqref="S11">
    <cfRule type="expression" priority="44" dxfId="0" stopIfTrue="1">
      <formula>R11="x"</formula>
    </cfRule>
  </conditionalFormatting>
  <conditionalFormatting sqref="Q11">
    <cfRule type="expression" priority="45" dxfId="0" stopIfTrue="1">
      <formula>P11="x"</formula>
    </cfRule>
  </conditionalFormatting>
  <conditionalFormatting sqref="O11">
    <cfRule type="expression" priority="46" dxfId="0" stopIfTrue="1">
      <formula>N11="x"</formula>
    </cfRule>
  </conditionalFormatting>
  <conditionalFormatting sqref="M11">
    <cfRule type="expression" priority="47" dxfId="0" stopIfTrue="1">
      <formula>L11="x"</formula>
    </cfRule>
  </conditionalFormatting>
  <conditionalFormatting sqref="K11">
    <cfRule type="expression" priority="48" dxfId="0" stopIfTrue="1">
      <formula>J11="x"</formula>
    </cfRule>
  </conditionalFormatting>
  <conditionalFormatting sqref="AE12">
    <cfRule type="expression" priority="49" dxfId="0" stopIfTrue="1">
      <formula>AD12="x"</formula>
    </cfRule>
  </conditionalFormatting>
  <conditionalFormatting sqref="AC12">
    <cfRule type="expression" priority="50" dxfId="0" stopIfTrue="1">
      <formula>AB12="x"</formula>
    </cfRule>
  </conditionalFormatting>
  <conditionalFormatting sqref="AA12">
    <cfRule type="expression" priority="51" dxfId="0" stopIfTrue="1">
      <formula>Z12="x"</formula>
    </cfRule>
  </conditionalFormatting>
  <conditionalFormatting sqref="Y12">
    <cfRule type="expression" priority="52" dxfId="0" stopIfTrue="1">
      <formula>X12="x"</formula>
    </cfRule>
  </conditionalFormatting>
  <conditionalFormatting sqref="W12">
    <cfRule type="expression" priority="53" dxfId="0" stopIfTrue="1">
      <formula>V12="x"</formula>
    </cfRule>
  </conditionalFormatting>
  <conditionalFormatting sqref="U12">
    <cfRule type="expression" priority="54" dxfId="0" stopIfTrue="1">
      <formula>T12="x"</formula>
    </cfRule>
  </conditionalFormatting>
  <conditionalFormatting sqref="S12">
    <cfRule type="expression" priority="55" dxfId="0" stopIfTrue="1">
      <formula>R12="x"</formula>
    </cfRule>
  </conditionalFormatting>
  <conditionalFormatting sqref="Q12">
    <cfRule type="expression" priority="56" dxfId="0" stopIfTrue="1">
      <formula>P12="x"</formula>
    </cfRule>
  </conditionalFormatting>
  <conditionalFormatting sqref="O12">
    <cfRule type="expression" priority="57" dxfId="0" stopIfTrue="1">
      <formula>N12="x"</formula>
    </cfRule>
  </conditionalFormatting>
  <conditionalFormatting sqref="M12">
    <cfRule type="expression" priority="58" dxfId="0" stopIfTrue="1">
      <formula>L12="x"</formula>
    </cfRule>
  </conditionalFormatting>
  <conditionalFormatting sqref="K12">
    <cfRule type="expression" priority="59" dxfId="0" stopIfTrue="1">
      <formula>J12="x"</formula>
    </cfRule>
  </conditionalFormatting>
  <conditionalFormatting sqref="AE13">
    <cfRule type="expression" priority="60" dxfId="0" stopIfTrue="1">
      <formula>AD13="x"</formula>
    </cfRule>
  </conditionalFormatting>
  <conditionalFormatting sqref="AC13">
    <cfRule type="expression" priority="61" dxfId="0" stopIfTrue="1">
      <formula>AB13="x"</formula>
    </cfRule>
  </conditionalFormatting>
  <conditionalFormatting sqref="AA13">
    <cfRule type="expression" priority="62" dxfId="0" stopIfTrue="1">
      <formula>Z13="x"</formula>
    </cfRule>
  </conditionalFormatting>
  <conditionalFormatting sqref="Y13">
    <cfRule type="expression" priority="63" dxfId="0" stopIfTrue="1">
      <formula>X13="x"</formula>
    </cfRule>
  </conditionalFormatting>
  <conditionalFormatting sqref="W13">
    <cfRule type="expression" priority="64" dxfId="0" stopIfTrue="1">
      <formula>V13="x"</formula>
    </cfRule>
  </conditionalFormatting>
  <conditionalFormatting sqref="U13">
    <cfRule type="expression" priority="65" dxfId="0" stopIfTrue="1">
      <formula>T13="x"</formula>
    </cfRule>
  </conditionalFormatting>
  <conditionalFormatting sqref="S13">
    <cfRule type="expression" priority="66" dxfId="0" stopIfTrue="1">
      <formula>R13="x"</formula>
    </cfRule>
  </conditionalFormatting>
  <conditionalFormatting sqref="Q13">
    <cfRule type="expression" priority="67" dxfId="0" stopIfTrue="1">
      <formula>P13="x"</formula>
    </cfRule>
  </conditionalFormatting>
  <conditionalFormatting sqref="O13">
    <cfRule type="expression" priority="68" dxfId="0" stopIfTrue="1">
      <formula>N13="x"</formula>
    </cfRule>
  </conditionalFormatting>
  <conditionalFormatting sqref="M13">
    <cfRule type="expression" priority="69" dxfId="0" stopIfTrue="1">
      <formula>L13="x"</formula>
    </cfRule>
  </conditionalFormatting>
  <conditionalFormatting sqref="K13">
    <cfRule type="expression" priority="70" dxfId="0" stopIfTrue="1">
      <formula>J13="x"</formula>
    </cfRule>
  </conditionalFormatting>
  <conditionalFormatting sqref="AE14">
    <cfRule type="expression" priority="71" dxfId="0" stopIfTrue="1">
      <formula>AD14="x"</formula>
    </cfRule>
  </conditionalFormatting>
  <conditionalFormatting sqref="AC14">
    <cfRule type="expression" priority="72" dxfId="0" stopIfTrue="1">
      <formula>AB14="x"</formula>
    </cfRule>
  </conditionalFormatting>
  <conditionalFormatting sqref="AA14">
    <cfRule type="expression" priority="73" dxfId="0" stopIfTrue="1">
      <formula>Z14="x"</formula>
    </cfRule>
  </conditionalFormatting>
  <conditionalFormatting sqref="Y14">
    <cfRule type="expression" priority="74" dxfId="0" stopIfTrue="1">
      <formula>X14="x"</formula>
    </cfRule>
  </conditionalFormatting>
  <conditionalFormatting sqref="W14">
    <cfRule type="expression" priority="75" dxfId="0" stopIfTrue="1">
      <formula>V14="x"</formula>
    </cfRule>
  </conditionalFormatting>
  <conditionalFormatting sqref="U14">
    <cfRule type="expression" priority="76" dxfId="0" stopIfTrue="1">
      <formula>T14="x"</formula>
    </cfRule>
  </conditionalFormatting>
  <conditionalFormatting sqref="S14">
    <cfRule type="expression" priority="77" dxfId="0" stopIfTrue="1">
      <formula>R14="x"</formula>
    </cfRule>
  </conditionalFormatting>
  <conditionalFormatting sqref="Q14">
    <cfRule type="expression" priority="78" dxfId="0" stopIfTrue="1">
      <formula>P14="x"</formula>
    </cfRule>
  </conditionalFormatting>
  <conditionalFormatting sqref="O14">
    <cfRule type="expression" priority="79" dxfId="0" stopIfTrue="1">
      <formula>N14="x"</formula>
    </cfRule>
  </conditionalFormatting>
  <conditionalFormatting sqref="M14">
    <cfRule type="expression" priority="80" dxfId="0" stopIfTrue="1">
      <formula>L14="x"</formula>
    </cfRule>
  </conditionalFormatting>
  <conditionalFormatting sqref="K14">
    <cfRule type="expression" priority="81" dxfId="0" stopIfTrue="1">
      <formula>J14="x"</formula>
    </cfRule>
  </conditionalFormatting>
  <conditionalFormatting sqref="AE15">
    <cfRule type="expression" priority="82" dxfId="0" stopIfTrue="1">
      <formula>AD15="x"</formula>
    </cfRule>
  </conditionalFormatting>
  <conditionalFormatting sqref="AC15">
    <cfRule type="expression" priority="83" dxfId="0" stopIfTrue="1">
      <formula>AB15="x"</formula>
    </cfRule>
  </conditionalFormatting>
  <conditionalFormatting sqref="AA15">
    <cfRule type="expression" priority="84" dxfId="0" stopIfTrue="1">
      <formula>Z15="x"</formula>
    </cfRule>
  </conditionalFormatting>
  <conditionalFormatting sqref="Y15">
    <cfRule type="expression" priority="85" dxfId="0" stopIfTrue="1">
      <formula>X15="x"</formula>
    </cfRule>
  </conditionalFormatting>
  <conditionalFormatting sqref="W15">
    <cfRule type="expression" priority="86" dxfId="0" stopIfTrue="1">
      <formula>V15="x"</formula>
    </cfRule>
  </conditionalFormatting>
  <conditionalFormatting sqref="U15">
    <cfRule type="expression" priority="87" dxfId="0" stopIfTrue="1">
      <formula>T15="x"</formula>
    </cfRule>
  </conditionalFormatting>
  <conditionalFormatting sqref="S15">
    <cfRule type="expression" priority="88" dxfId="0" stopIfTrue="1">
      <formula>R15="x"</formula>
    </cfRule>
  </conditionalFormatting>
  <conditionalFormatting sqref="Q15">
    <cfRule type="expression" priority="89" dxfId="0" stopIfTrue="1">
      <formula>P15="x"</formula>
    </cfRule>
  </conditionalFormatting>
  <conditionalFormatting sqref="O15">
    <cfRule type="expression" priority="90" dxfId="0" stopIfTrue="1">
      <formula>N15="x"</formula>
    </cfRule>
  </conditionalFormatting>
  <conditionalFormatting sqref="M15">
    <cfRule type="expression" priority="91" dxfId="0" stopIfTrue="1">
      <formula>L15="x"</formula>
    </cfRule>
  </conditionalFormatting>
  <conditionalFormatting sqref="K15">
    <cfRule type="expression" priority="92" dxfId="0" stopIfTrue="1">
      <formula>J15="x"</formula>
    </cfRule>
  </conditionalFormatting>
  <conditionalFormatting sqref="AE16">
    <cfRule type="expression" priority="93" dxfId="0" stopIfTrue="1">
      <formula>AD16="x"</formula>
    </cfRule>
  </conditionalFormatting>
  <conditionalFormatting sqref="AC16">
    <cfRule type="expression" priority="94" dxfId="0" stopIfTrue="1">
      <formula>AB16="x"</formula>
    </cfRule>
  </conditionalFormatting>
  <conditionalFormatting sqref="AA16">
    <cfRule type="expression" priority="95" dxfId="0" stopIfTrue="1">
      <formula>Z16="x"</formula>
    </cfRule>
  </conditionalFormatting>
  <conditionalFormatting sqref="Y16">
    <cfRule type="expression" priority="96" dxfId="0" stopIfTrue="1">
      <formula>X16="x"</formula>
    </cfRule>
  </conditionalFormatting>
  <conditionalFormatting sqref="W16">
    <cfRule type="expression" priority="97" dxfId="0" stopIfTrue="1">
      <formula>V16="x"</formula>
    </cfRule>
  </conditionalFormatting>
  <conditionalFormatting sqref="U16">
    <cfRule type="expression" priority="98" dxfId="0" stopIfTrue="1">
      <formula>T16="x"</formula>
    </cfRule>
  </conditionalFormatting>
  <conditionalFormatting sqref="S16">
    <cfRule type="expression" priority="99" dxfId="0" stopIfTrue="1">
      <formula>R16="x"</formula>
    </cfRule>
  </conditionalFormatting>
  <conditionalFormatting sqref="Q16">
    <cfRule type="expression" priority="100" dxfId="0" stopIfTrue="1">
      <formula>P16="x"</formula>
    </cfRule>
  </conditionalFormatting>
  <conditionalFormatting sqref="O16">
    <cfRule type="expression" priority="101" dxfId="0" stopIfTrue="1">
      <formula>N16="x"</formula>
    </cfRule>
  </conditionalFormatting>
  <conditionalFormatting sqref="M16">
    <cfRule type="expression" priority="102" dxfId="0" stopIfTrue="1">
      <formula>L16="x"</formula>
    </cfRule>
  </conditionalFormatting>
  <conditionalFormatting sqref="K16">
    <cfRule type="expression" priority="103" dxfId="0" stopIfTrue="1">
      <formula>J16="x"</formula>
    </cfRule>
  </conditionalFormatting>
  <conditionalFormatting sqref="AE17">
    <cfRule type="expression" priority="104" dxfId="0" stopIfTrue="1">
      <formula>AD17="x"</formula>
    </cfRule>
  </conditionalFormatting>
  <conditionalFormatting sqref="AC17">
    <cfRule type="expression" priority="105" dxfId="0" stopIfTrue="1">
      <formula>AB17="x"</formula>
    </cfRule>
  </conditionalFormatting>
  <conditionalFormatting sqref="AA17">
    <cfRule type="expression" priority="106" dxfId="0" stopIfTrue="1">
      <formula>Z17="x"</formula>
    </cfRule>
  </conditionalFormatting>
  <conditionalFormatting sqref="Y17">
    <cfRule type="expression" priority="107" dxfId="0" stopIfTrue="1">
      <formula>X17="x"</formula>
    </cfRule>
  </conditionalFormatting>
  <conditionalFormatting sqref="W17">
    <cfRule type="expression" priority="108" dxfId="0" stopIfTrue="1">
      <formula>V17="x"</formula>
    </cfRule>
  </conditionalFormatting>
  <conditionalFormatting sqref="U17">
    <cfRule type="expression" priority="109" dxfId="0" stopIfTrue="1">
      <formula>T17="x"</formula>
    </cfRule>
  </conditionalFormatting>
  <conditionalFormatting sqref="S17">
    <cfRule type="expression" priority="110" dxfId="0" stopIfTrue="1">
      <formula>R17="x"</formula>
    </cfRule>
  </conditionalFormatting>
  <conditionalFormatting sqref="Q17">
    <cfRule type="expression" priority="111" dxfId="0" stopIfTrue="1">
      <formula>P17="x"</formula>
    </cfRule>
  </conditionalFormatting>
  <conditionalFormatting sqref="O17">
    <cfRule type="expression" priority="112" dxfId="0" stopIfTrue="1">
      <formula>N17="x"</formula>
    </cfRule>
  </conditionalFormatting>
  <conditionalFormatting sqref="M17">
    <cfRule type="expression" priority="113" dxfId="0" stopIfTrue="1">
      <formula>L17="x"</formula>
    </cfRule>
  </conditionalFormatting>
  <conditionalFormatting sqref="K17">
    <cfRule type="expression" priority="114" dxfId="0" stopIfTrue="1">
      <formula>J17="x"</formula>
    </cfRule>
  </conditionalFormatting>
  <conditionalFormatting sqref="AE18">
    <cfRule type="expression" priority="115" dxfId="0" stopIfTrue="1">
      <formula>AD18="x"</formula>
    </cfRule>
  </conditionalFormatting>
  <conditionalFormatting sqref="AC18">
    <cfRule type="expression" priority="116" dxfId="0" stopIfTrue="1">
      <formula>AB18="x"</formula>
    </cfRule>
  </conditionalFormatting>
  <conditionalFormatting sqref="AA18">
    <cfRule type="expression" priority="117" dxfId="0" stopIfTrue="1">
      <formula>Z18="x"</formula>
    </cfRule>
  </conditionalFormatting>
  <conditionalFormatting sqref="Y18">
    <cfRule type="expression" priority="118" dxfId="0" stopIfTrue="1">
      <formula>X18="x"</formula>
    </cfRule>
  </conditionalFormatting>
  <conditionalFormatting sqref="W18">
    <cfRule type="expression" priority="119" dxfId="0" stopIfTrue="1">
      <formula>V18="x"</formula>
    </cfRule>
  </conditionalFormatting>
  <conditionalFormatting sqref="U18">
    <cfRule type="expression" priority="120" dxfId="0" stopIfTrue="1">
      <formula>T18="x"</formula>
    </cfRule>
  </conditionalFormatting>
  <conditionalFormatting sqref="S18">
    <cfRule type="expression" priority="121" dxfId="0" stopIfTrue="1">
      <formula>R18="x"</formula>
    </cfRule>
  </conditionalFormatting>
  <conditionalFormatting sqref="Q18">
    <cfRule type="expression" priority="122" dxfId="0" stopIfTrue="1">
      <formula>P18="x"</formula>
    </cfRule>
  </conditionalFormatting>
  <conditionalFormatting sqref="O18">
    <cfRule type="expression" priority="123" dxfId="0" stopIfTrue="1">
      <formula>N18="x"</formula>
    </cfRule>
  </conditionalFormatting>
  <conditionalFormatting sqref="M18">
    <cfRule type="expression" priority="124" dxfId="0" stopIfTrue="1">
      <formula>L18="x"</formula>
    </cfRule>
  </conditionalFormatting>
  <conditionalFormatting sqref="K18">
    <cfRule type="expression" priority="125" dxfId="0" stopIfTrue="1">
      <formula>J18="x"</formula>
    </cfRule>
  </conditionalFormatting>
  <conditionalFormatting sqref="AE19">
    <cfRule type="expression" priority="126" dxfId="0" stopIfTrue="1">
      <formula>AD19="x"</formula>
    </cfRule>
  </conditionalFormatting>
  <conditionalFormatting sqref="AC19">
    <cfRule type="expression" priority="127" dxfId="0" stopIfTrue="1">
      <formula>AB19="x"</formula>
    </cfRule>
  </conditionalFormatting>
  <conditionalFormatting sqref="AA19">
    <cfRule type="expression" priority="128" dxfId="0" stopIfTrue="1">
      <formula>Z19="x"</formula>
    </cfRule>
  </conditionalFormatting>
  <conditionalFormatting sqref="Y19">
    <cfRule type="expression" priority="129" dxfId="0" stopIfTrue="1">
      <formula>X19="x"</formula>
    </cfRule>
  </conditionalFormatting>
  <conditionalFormatting sqref="W19">
    <cfRule type="expression" priority="130" dxfId="0" stopIfTrue="1">
      <formula>V19="x"</formula>
    </cfRule>
  </conditionalFormatting>
  <conditionalFormatting sqref="U19">
    <cfRule type="expression" priority="131" dxfId="0" stopIfTrue="1">
      <formula>T19="x"</formula>
    </cfRule>
  </conditionalFormatting>
  <conditionalFormatting sqref="S19">
    <cfRule type="expression" priority="132" dxfId="0" stopIfTrue="1">
      <formula>R19="x"</formula>
    </cfRule>
  </conditionalFormatting>
  <conditionalFormatting sqref="Q19">
    <cfRule type="expression" priority="133" dxfId="0" stopIfTrue="1">
      <formula>P19="x"</formula>
    </cfRule>
  </conditionalFormatting>
  <conditionalFormatting sqref="O19">
    <cfRule type="expression" priority="134" dxfId="0" stopIfTrue="1">
      <formula>N19="x"</formula>
    </cfRule>
  </conditionalFormatting>
  <conditionalFormatting sqref="M19">
    <cfRule type="expression" priority="135" dxfId="0" stopIfTrue="1">
      <formula>L19="x"</formula>
    </cfRule>
  </conditionalFormatting>
  <conditionalFormatting sqref="K19">
    <cfRule type="expression" priority="136" dxfId="0" stopIfTrue="1">
      <formula>J19="x"</formula>
    </cfRule>
  </conditionalFormatting>
  <conditionalFormatting sqref="AE20:AE36">
    <cfRule type="expression" priority="137" dxfId="0" stopIfTrue="1">
      <formula>AD20="x"</formula>
    </cfRule>
  </conditionalFormatting>
  <conditionalFormatting sqref="AC20:AC36">
    <cfRule type="expression" priority="138" dxfId="0" stopIfTrue="1">
      <formula>AB20="x"</formula>
    </cfRule>
  </conditionalFormatting>
  <conditionalFormatting sqref="AA20:AA36">
    <cfRule type="expression" priority="139" dxfId="0" stopIfTrue="1">
      <formula>Z20="x"</formula>
    </cfRule>
  </conditionalFormatting>
  <conditionalFormatting sqref="Y20:Y36">
    <cfRule type="expression" priority="140" dxfId="0" stopIfTrue="1">
      <formula>X20="x"</formula>
    </cfRule>
  </conditionalFormatting>
  <conditionalFormatting sqref="W20:W36">
    <cfRule type="expression" priority="141" dxfId="0" stopIfTrue="1">
      <formula>V20="x"</formula>
    </cfRule>
  </conditionalFormatting>
  <conditionalFormatting sqref="U20:U36">
    <cfRule type="expression" priority="142" dxfId="0" stopIfTrue="1">
      <formula>T20="x"</formula>
    </cfRule>
  </conditionalFormatting>
  <conditionalFormatting sqref="S20:S36">
    <cfRule type="expression" priority="143" dxfId="0" stopIfTrue="1">
      <formula>R20="x"</formula>
    </cfRule>
  </conditionalFormatting>
  <conditionalFormatting sqref="Q20:Q36">
    <cfRule type="expression" priority="144" dxfId="0" stopIfTrue="1">
      <formula>P20="x"</formula>
    </cfRule>
  </conditionalFormatting>
  <conditionalFormatting sqref="O20:O36">
    <cfRule type="expression" priority="145" dxfId="0" stopIfTrue="1">
      <formula>N20="x"</formula>
    </cfRule>
  </conditionalFormatting>
  <conditionalFormatting sqref="M20:M36">
    <cfRule type="expression" priority="146" dxfId="0" stopIfTrue="1">
      <formula>L20="x"</formula>
    </cfRule>
  </conditionalFormatting>
  <conditionalFormatting sqref="K20:K36">
    <cfRule type="expression" priority="147" dxfId="0" stopIfTrue="1">
      <formula>J20="x"</formula>
    </cfRule>
  </conditionalFormatting>
  <conditionalFormatting sqref="AF7:AF324">
    <cfRule type="cellIs" priority="148" dxfId="0" operator="equal" stopIfTrue="1">
      <formula>0.01</formula>
    </cfRule>
  </conditionalFormatting>
  <conditionalFormatting sqref="N9">
    <cfRule type="expression" priority="149" dxfId="0" stopIfTrue="1">
      <formula>E5&gt;0</formula>
    </cfRule>
  </conditionalFormatting>
  <conditionalFormatting sqref="N10">
    <cfRule type="expression" priority="150" dxfId="0" stopIfTrue="1">
      <formula>E6&gt;0</formula>
    </cfRule>
  </conditionalFormatting>
  <conditionalFormatting sqref="N11">
    <cfRule type="expression" priority="151" dxfId="0" stopIfTrue="1">
      <formula>E7&gt;0</formula>
    </cfRule>
  </conditionalFormatting>
  <conditionalFormatting sqref="N12">
    <cfRule type="expression" priority="152" dxfId="0" stopIfTrue="1">
      <formula>E8&gt;0</formula>
    </cfRule>
  </conditionalFormatting>
  <conditionalFormatting sqref="N13">
    <cfRule type="expression" priority="153" dxfId="0" stopIfTrue="1">
      <formula>E9&gt;0</formula>
    </cfRule>
  </conditionalFormatting>
  <conditionalFormatting sqref="N14">
    <cfRule type="expression" priority="154" dxfId="0" stopIfTrue="1">
      <formula>E10&gt;0</formula>
    </cfRule>
  </conditionalFormatting>
  <conditionalFormatting sqref="N15">
    <cfRule type="expression" priority="155" dxfId="0" stopIfTrue="1">
      <formula>E11&gt;0</formula>
    </cfRule>
  </conditionalFormatting>
  <conditionalFormatting sqref="N16">
    <cfRule type="expression" priority="156" dxfId="0" stopIfTrue="1">
      <formula>E12&gt;0</formula>
    </cfRule>
  </conditionalFormatting>
  <conditionalFormatting sqref="N17">
    <cfRule type="expression" priority="157" dxfId="0" stopIfTrue="1">
      <formula>E13&gt;0</formula>
    </cfRule>
  </conditionalFormatting>
  <conditionalFormatting sqref="N18">
    <cfRule type="expression" priority="158" dxfId="0" stopIfTrue="1">
      <formula>E14&gt;0</formula>
    </cfRule>
  </conditionalFormatting>
  <conditionalFormatting sqref="N19">
    <cfRule type="expression" priority="159" dxfId="0" stopIfTrue="1">
      <formula>E15&gt;0</formula>
    </cfRule>
  </conditionalFormatting>
  <printOptions/>
  <pageMargins left="0.39375" right="0.39375" top="0" bottom="0" header="0.5118055555555555" footer="0.5118055555555555"/>
  <pageSetup firstPageNumber="1" useFirstPageNumber="1" fitToHeight="1" fitToWidth="1" horizontalDpi="300" verticalDpi="300" orientation="portrait" paperSize="9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2017-09-17T14:04:57Z</dcterms:created>
  <dcterms:modified xsi:type="dcterms:W3CDTF">2017-09-18T06:39:04Z</dcterms:modified>
  <cp:category/>
  <cp:version/>
  <cp:contentType/>
  <cp:contentStatus/>
  <cp:revision>8</cp:revision>
</cp:coreProperties>
</file>